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<sst xmlns="http://schemas.openxmlformats.org/spreadsheetml/2006/main" count="502" uniqueCount="248">
  <si>
    <t>Projekt budżetu 2008</t>
  </si>
  <si>
    <t>Zał.nr 2</t>
  </si>
  <si>
    <t>Wydatki - budżet 2008</t>
  </si>
  <si>
    <t>TREŚĆ</t>
  </si>
  <si>
    <t>Dział</t>
  </si>
  <si>
    <t>Rozdział</t>
  </si>
  <si>
    <t xml:space="preserve">§  </t>
  </si>
  <si>
    <t>Opis paragrafu</t>
  </si>
  <si>
    <t>plan 2007</t>
  </si>
  <si>
    <t>projekt 2008</t>
  </si>
  <si>
    <t>wzrost / zmniejsz.</t>
  </si>
  <si>
    <t>%</t>
  </si>
  <si>
    <t>Rolnictwo i łowiectwo GSW</t>
  </si>
  <si>
    <t>010</t>
  </si>
  <si>
    <t>01008</t>
  </si>
  <si>
    <t>dotacja celowa</t>
  </si>
  <si>
    <t>Razem</t>
  </si>
  <si>
    <t>Rolnictwo i łowiectwo Infrastruktura kanal.i wod.wsi</t>
  </si>
  <si>
    <t>01010</t>
  </si>
  <si>
    <t>wydatki inwestycyjne</t>
  </si>
  <si>
    <t>Rolnictwo i łowiectwo Izby rolnicze</t>
  </si>
  <si>
    <t>01030</t>
  </si>
  <si>
    <t>wpłaty gmin na izby</t>
  </si>
  <si>
    <t>Rolnictwo i łowiectwo Poz.dział.akcyza</t>
  </si>
  <si>
    <t>01095</t>
  </si>
  <si>
    <t>różne wyd.dla os.fiz</t>
  </si>
  <si>
    <t>Ogółem</t>
  </si>
  <si>
    <t>Transport i łączność Drogi publiczne powiatowe</t>
  </si>
  <si>
    <t>zakup usług remont.</t>
  </si>
  <si>
    <t>zakup usług pozost.</t>
  </si>
  <si>
    <t>Transport i łączność Drogi publiczne gminne</t>
  </si>
  <si>
    <t>zakup mater.wyposaż.</t>
  </si>
  <si>
    <t>Gospodarka mieszkaniowa gosp.gruntami i nieruchom.</t>
  </si>
  <si>
    <t>zakup usł.eksert.opinie</t>
  </si>
  <si>
    <t>kary i odszkodowania</t>
  </si>
  <si>
    <t>Gospodarka mieszkaniowa Pozost.działalność</t>
  </si>
  <si>
    <t>wynagrodzenia</t>
  </si>
  <si>
    <t>dod.wynagr.roczne</t>
  </si>
  <si>
    <t>składki ZUS</t>
  </si>
  <si>
    <t>składki f.pracy</t>
  </si>
  <si>
    <t>wynagrodzenia bezosobowe</t>
  </si>
  <si>
    <t>zakup mater.i wyposaż.</t>
  </si>
  <si>
    <t>zakup energii</t>
  </si>
  <si>
    <t>odpis ZFŚS</t>
  </si>
  <si>
    <t>Działalność usługowa Plany zagospod.przestrz.</t>
  </si>
  <si>
    <t>Działalność usługowa cmentarze</t>
  </si>
  <si>
    <t>Administracja Publiczna adm.rząd.</t>
  </si>
  <si>
    <t xml:space="preserve">wynagrodzenia </t>
  </si>
  <si>
    <t>Administracja Publiczna starostwa</t>
  </si>
  <si>
    <t>Administracja Publiczna RG</t>
  </si>
  <si>
    <t>różne wyd.na rzecz os.fiz.</t>
  </si>
  <si>
    <t>zakup mater.i wypos.</t>
  </si>
  <si>
    <t>podróże służbowe</t>
  </si>
  <si>
    <t>zakup papieru</t>
  </si>
  <si>
    <t xml:space="preserve">Razem </t>
  </si>
  <si>
    <t>Administracja Publiczna UG</t>
  </si>
  <si>
    <t>nagr.wyd.nie zal.do wyn.</t>
  </si>
  <si>
    <t>zakup usług remontowych</t>
  </si>
  <si>
    <t>zakup usług zdrowotnych</t>
  </si>
  <si>
    <t>zakup usług pozostałych</t>
  </si>
  <si>
    <t>zakup usług intern.</t>
  </si>
  <si>
    <t>opł.za usługi tel.komórk.</t>
  </si>
  <si>
    <t>opł.za usługi tel.stacj.</t>
  </si>
  <si>
    <t>różne opłaty i składki</t>
  </si>
  <si>
    <t>opłaty na rzecz budż.państ.</t>
  </si>
  <si>
    <t>szkolenia pracowników</t>
  </si>
  <si>
    <t>zakup akcesor.komputer.</t>
  </si>
  <si>
    <t>zakupy inwestycyjne</t>
  </si>
  <si>
    <t>Administracja publiczna Promocja jst</t>
  </si>
  <si>
    <t>zakup pozost.usług</t>
  </si>
  <si>
    <t>Administracja publiczna Pozost.dział.sołtysi</t>
  </si>
  <si>
    <t xml:space="preserve">Ogółem   </t>
  </si>
  <si>
    <t>Urz.nacz.org.wł.państw.rejestr</t>
  </si>
  <si>
    <t>wynagrodzenia bezosob.</t>
  </si>
  <si>
    <t>Urz.nacz.org.wł.państw.wybory RG</t>
  </si>
  <si>
    <t>Bezp.publiczne i ochr.p.poż.kom.pow.</t>
  </si>
  <si>
    <t>wpłaty jst na f.celowy</t>
  </si>
  <si>
    <t>wpł. na f.celowyzad.inwest.</t>
  </si>
  <si>
    <t>Bezp.publiczne i ochr.p.poż. OSP</t>
  </si>
  <si>
    <t>wyd.os.nie zal.do wynagr.</t>
  </si>
  <si>
    <t>wynagr. bezosobowe</t>
  </si>
  <si>
    <t>opłaty za usł.tel.komórk.</t>
  </si>
  <si>
    <t>Dochody od os.pr.fiz.wyd.         związane z poborem</t>
  </si>
  <si>
    <t>wynagr.agenc.-prow.inkaso</t>
  </si>
  <si>
    <t>Obsługa długu publicznego</t>
  </si>
  <si>
    <t>odsetki od poż.i kredytów</t>
  </si>
  <si>
    <t>Różne rozliczenia</t>
  </si>
  <si>
    <t>rezerwa budżetowa</t>
  </si>
  <si>
    <t>rezerwa kryzysowa</t>
  </si>
  <si>
    <t>Oświata i Wychowanie Sz.P.</t>
  </si>
  <si>
    <t>nagr.wyd.niezal.do wyn.</t>
  </si>
  <si>
    <t>dodatk. wynagr.</t>
  </si>
  <si>
    <t>składki Fund.Prac.</t>
  </si>
  <si>
    <t>wynagr.bezosob.</t>
  </si>
  <si>
    <t>zakup mat.wypos.</t>
  </si>
  <si>
    <t>zakup pomoc.nauk.</t>
  </si>
  <si>
    <t>zakup usług rem.</t>
  </si>
  <si>
    <t>zakup usług zdrow</t>
  </si>
  <si>
    <t>zakup usł.pozost.</t>
  </si>
  <si>
    <t>usługi internetowe</t>
  </si>
  <si>
    <t>opł.za tel,stacj.</t>
  </si>
  <si>
    <t>zak.usł ekspert.i opinie</t>
  </si>
  <si>
    <t>różne opł.i składki</t>
  </si>
  <si>
    <t>odpis na ZFŚS</t>
  </si>
  <si>
    <t>opł.na rzecz budż.pan</t>
  </si>
  <si>
    <t>szkolenie pracown.</t>
  </si>
  <si>
    <t>za. mat.pap.ksero</t>
  </si>
  <si>
    <t>zak.akc.komptuer.</t>
  </si>
  <si>
    <t xml:space="preserve">wydatki inwestycyjne </t>
  </si>
  <si>
    <t>wyd.zak.inwestycjne</t>
  </si>
  <si>
    <t>Oświata i wychowanie Oddziały Przedszkolne</t>
  </si>
  <si>
    <t>zakup mat. i wypos.</t>
  </si>
  <si>
    <t>zakup usług zdrow.</t>
  </si>
  <si>
    <t>szkol.pracowników.</t>
  </si>
  <si>
    <t>zak. mat.papier. ksero</t>
  </si>
  <si>
    <t>Oświata i Wychowanie Przedszkola</t>
  </si>
  <si>
    <t>dodatk.wynagr.</t>
  </si>
  <si>
    <t>zakup mat.i wypos.</t>
  </si>
  <si>
    <t>zakup środków żywności.</t>
  </si>
  <si>
    <t>opł.tel.stacjonarny</t>
  </si>
  <si>
    <t>odpisy na ZFŚS</t>
  </si>
  <si>
    <t>szkl.pracownik.</t>
  </si>
  <si>
    <t>zak.mat.pap.do.kser.</t>
  </si>
  <si>
    <t>zak.akces.do komp.</t>
  </si>
  <si>
    <t>zakup inwestycyjne</t>
  </si>
  <si>
    <t>Oświata i Wychowanie Gimnazja</t>
  </si>
  <si>
    <t>opł. za inetrnet</t>
  </si>
  <si>
    <t>opł tel komórkowy</t>
  </si>
  <si>
    <t>zak.usł.eksper.i opinie</t>
  </si>
  <si>
    <t>opł.na rzecz.budż.państwa</t>
  </si>
  <si>
    <t>szkolenie pracowników</t>
  </si>
  <si>
    <t>zak.mat. papier do ksero</t>
  </si>
  <si>
    <t>zak.akcesor.do komputera</t>
  </si>
  <si>
    <t>Ośw.i Wychow. Dowóz uczniów do szkół</t>
  </si>
  <si>
    <t>składki na ubezp.społ.</t>
  </si>
  <si>
    <t>składki  Fundusz Pracy</t>
  </si>
  <si>
    <t>wynag,bezosob.</t>
  </si>
  <si>
    <t>zakup pozost. usł.</t>
  </si>
  <si>
    <t>Oświata i Wychow.ZOE-AS</t>
  </si>
  <si>
    <t>wynagrodz.bezosobowe</t>
  </si>
  <si>
    <t>szkol.pracownik.</t>
  </si>
  <si>
    <t>zak.mat.papier. do ksero</t>
  </si>
  <si>
    <t>zak.akc,komp.</t>
  </si>
  <si>
    <t>Oświata i Wychowanie  Dokszt.i doskon.  Nauczycieli</t>
  </si>
  <si>
    <t>zak.mat.papier.do ksero</t>
  </si>
  <si>
    <t>Oświata i Wychowanie Stołówki szkolne</t>
  </si>
  <si>
    <t>zakup mat. i wyposażenie</t>
  </si>
  <si>
    <t>usługi remontowe</t>
  </si>
  <si>
    <t>zak.mat.i wyposażenia</t>
  </si>
  <si>
    <t>zakup usł. pozos.</t>
  </si>
  <si>
    <t>podróże zagraniczne</t>
  </si>
  <si>
    <t>Ochrona zdrowia  Leczn.ambul.</t>
  </si>
  <si>
    <t>dotacja podmiotowa</t>
  </si>
  <si>
    <t>Ochrona zdrowia Przeciwdz.alkoh.</t>
  </si>
  <si>
    <t>różne wyd.na rzecz o.fiz.</t>
  </si>
  <si>
    <t>Ochrona zdrowia Pozost.działalność</t>
  </si>
  <si>
    <t xml:space="preserve">Pomoc społeczna domy pomocy społecznej </t>
  </si>
  <si>
    <t>zakup usług od inn.jst.</t>
  </si>
  <si>
    <t>Pomoc społeczna ośrodki wsparcia</t>
  </si>
  <si>
    <t>wydatki nie zal.do wyn.</t>
  </si>
  <si>
    <t>zakup środk. żywności.</t>
  </si>
  <si>
    <t>zakup usł.sieci komórk.</t>
  </si>
  <si>
    <t>podróże służbowe kraj.</t>
  </si>
  <si>
    <t>różne opł.składki</t>
  </si>
  <si>
    <t>zakup akces.komp.</t>
  </si>
  <si>
    <t>Pomoc społeczna świadcz.rodz.alimentacyjne</t>
  </si>
  <si>
    <t>wyd.osob.ekw.bhp</t>
  </si>
  <si>
    <t>świadcz.społeczne</t>
  </si>
  <si>
    <t>skł.f.pracy</t>
  </si>
  <si>
    <t>Pomoc społeczna składki na ubezp.zdrowotne</t>
  </si>
  <si>
    <t>skł.na ubezp.zdrowotne</t>
  </si>
  <si>
    <t>Pomoc społeczna zasiłki i pomoc w naturze</t>
  </si>
  <si>
    <t>85214/1</t>
  </si>
  <si>
    <t>zasiłki zlecone</t>
  </si>
  <si>
    <t>85214/2</t>
  </si>
  <si>
    <t>zasiłki własne</t>
  </si>
  <si>
    <t>Pomoc społeczna dod.mieszk.</t>
  </si>
  <si>
    <t>dod.mieszkaniowe</t>
  </si>
  <si>
    <t>Pomoc społeczna  GOPS</t>
  </si>
  <si>
    <t>ekwiwalent bhp</t>
  </si>
  <si>
    <t>Pomoc społeczna  usługi opiekuńcze</t>
  </si>
  <si>
    <t>Pomoc społeczna   usuw.klęsk żywioł.</t>
  </si>
  <si>
    <t>zasiłki i pomoc w naturze</t>
  </si>
  <si>
    <t>Pomoc społeczna dożywianie</t>
  </si>
  <si>
    <t>pracespoł.użyteczne</t>
  </si>
  <si>
    <t>zakup matr.wypos.</t>
  </si>
  <si>
    <t>Eduk.Opieka Wychow.świetl.</t>
  </si>
  <si>
    <t>nagr.i wyd.nie zal.wyn.</t>
  </si>
  <si>
    <t>dodatkowe wynagr.</t>
  </si>
  <si>
    <t>składki na FP</t>
  </si>
  <si>
    <t>zakup mat. i wyposaż</t>
  </si>
  <si>
    <t>zak.pomocy dydakt.</t>
  </si>
  <si>
    <t>zakup usł. zdrowotnych</t>
  </si>
  <si>
    <t>zak.usług pozost.</t>
  </si>
  <si>
    <t>zak.mat.pap.do ksero</t>
  </si>
  <si>
    <t>Eduk.Opieka Wychow.pomoc mater.dla uczn.</t>
  </si>
  <si>
    <t xml:space="preserve">stypendia dla uczn.dobre </t>
  </si>
  <si>
    <t>stypendia dla uczn.socj</t>
  </si>
  <si>
    <t>inne formy pomocy</t>
  </si>
  <si>
    <t>zak.mat.i wyposaż- stroje</t>
  </si>
  <si>
    <t>zak.pomocy-podręcznik.</t>
  </si>
  <si>
    <t>Eduk.Opieka Wychow.Doksz. i doskon.naucz.</t>
  </si>
  <si>
    <t>Eduk.Opieka Wychow.Pozost.dział.</t>
  </si>
  <si>
    <t>wyd.os.nie zal.do wyn.</t>
  </si>
  <si>
    <t xml:space="preserve">Razem     </t>
  </si>
  <si>
    <t>Gospod.komun.i ochr.środowiska gospod.odpadami</t>
  </si>
  <si>
    <t>Gospod.komun.i ochr.środowiska oświetlenie ulic i placów</t>
  </si>
  <si>
    <t>zakup usł.remontowych</t>
  </si>
  <si>
    <t>Gospod.kom.i  ochr.środowiska zdy budżetowe</t>
  </si>
  <si>
    <t>dotacja przedm.</t>
  </si>
  <si>
    <t>Gospod.kom.i  ochr.środowiska opł.produkt.</t>
  </si>
  <si>
    <t xml:space="preserve">Ogółem      </t>
  </si>
  <si>
    <t>Kultura i ochrona dziedz.narod.GOK,świetl.</t>
  </si>
  <si>
    <t>wyd.nie zal.do wynagr.</t>
  </si>
  <si>
    <t>dod. wynagr.roczne</t>
  </si>
  <si>
    <t>wynagr.bezosobowe</t>
  </si>
  <si>
    <t>zakup mater.i wposaż.</t>
  </si>
  <si>
    <t>opłaty tel.stacjonarnej</t>
  </si>
  <si>
    <t>Kultura i ochrona dziedz.nar. Biblioteka</t>
  </si>
  <si>
    <t>Kultura i ochrona dziedz.nar.Stowarzyszenia</t>
  </si>
  <si>
    <t>dotacja</t>
  </si>
  <si>
    <t>Kultura fizyczna i sport GKS</t>
  </si>
  <si>
    <t xml:space="preserve">dotacja </t>
  </si>
  <si>
    <t xml:space="preserve">Ogółem </t>
  </si>
  <si>
    <t>OGÓŁEM</t>
  </si>
  <si>
    <t>Projekt  budżetu  2008</t>
  </si>
  <si>
    <t>Zestawienie planowanych wydatków działami</t>
  </si>
  <si>
    <t>Nazwa</t>
  </si>
  <si>
    <t>plan   2008</t>
  </si>
  <si>
    <t>wzrost/zmniejsz.</t>
  </si>
  <si>
    <t>ROLNICTWO I ŁOWIECTWO</t>
  </si>
  <si>
    <t>TRANSPORT I ŁĄCNOŚĆ</t>
  </si>
  <si>
    <t>GOSP.MIESZKANIOWA</t>
  </si>
  <si>
    <t>DZIAŁALNOŚĆ USŁUGOWA</t>
  </si>
  <si>
    <t>ADMINISTRACJA PUBLICZNA</t>
  </si>
  <si>
    <t>URZ.NACZ.ORG.WŁ.PAŃSTW.KONTR. I OCHR.PRAWA ORAZ SĄDOWNICTWA</t>
  </si>
  <si>
    <t>BEZP.PUBLICZNE I OCHRONA P.POZAROWA</t>
  </si>
  <si>
    <t>DOCHODY OS.PRAWNYCH, FIZYCZNYCH I INNYCH JEDN.NIEPOS.OS.PRAWNEJ</t>
  </si>
  <si>
    <t>OBSŁUGA DŁUGU PUBLICZN.</t>
  </si>
  <si>
    <t>RÓŻNE ROZLICZENIA</t>
  </si>
  <si>
    <t>RÓŻNE ROZLICZENIA KRYZYSOWA REZERWA</t>
  </si>
  <si>
    <t>OŚWIATA I WYCHOWANIE</t>
  </si>
  <si>
    <t>OCHRONA ZDROWIA</t>
  </si>
  <si>
    <t>POMOC SPOŁECZNA</t>
  </si>
  <si>
    <t>EDUKACYJNA OPIEKA WYCHOWAWCZA</t>
  </si>
  <si>
    <t>GOSP.KOMUNALNA I OCHR.ŚRODOWISKA</t>
  </si>
  <si>
    <t xml:space="preserve"> KULTURA I OCHRONA DZIEDZICTWA NARODOWEGO</t>
  </si>
  <si>
    <t>KULTURA FIZYCZNA I SPORT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</si>
</sst>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"/>
    <numFmt numFmtId="167" formatCode="@"/>
    <numFmt numFmtId="168" formatCode="_-* #,##0.00&quot; zł&quot;_-;\-* #,##0.00&quot; zł&quot;_-;_-* \-??&quot; zł&quot;_-;_-@_-"/>
  </numFmts>
  <fonts count="21">
    <font>
      <sz val="10"/>
      <name val="Arial CE"/>
      <family val="0"/>
    </font>
    <font>
      <sz val="10"/>
      <name val="Arial"/>
      <family val="0"/>
    </font>
    <font>
      <b/>
      <sz val="16"/>
      <name val="Arial CE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E"/>
      <family val="2"/>
    </font>
    <font>
      <sz val="14"/>
      <name val="Arial CE"/>
      <family val="2"/>
    </font>
    <font>
      <b/>
      <sz val="14"/>
      <name val="Times New Roman"/>
      <family val="1"/>
    </font>
    <font>
      <sz val="12"/>
      <name val="Arial"/>
      <family val="2"/>
    </font>
    <font>
      <b/>
      <sz val="11"/>
      <name val="Arial CE"/>
      <family val="2"/>
    </font>
    <font>
      <sz val="12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 CE"/>
      <family val="0"/>
    </font>
    <font>
      <sz val="10"/>
      <color indexed="9"/>
      <name val="Arial CE"/>
      <family val="0"/>
    </font>
    <font>
      <vertAlign val="subscript"/>
      <sz val="16"/>
      <name val="Times New Roman"/>
      <family val="1"/>
    </font>
    <font>
      <sz val="16"/>
      <name val="Arial CE"/>
      <family val="0"/>
    </font>
    <font>
      <sz val="14"/>
      <color indexed="48"/>
      <name val="Arial CE"/>
      <family val="0"/>
    </font>
    <font>
      <sz val="10"/>
      <color indexed="48"/>
      <name val="Arial CE"/>
      <family val="0"/>
    </font>
    <font>
      <b/>
      <sz val="12"/>
      <color indexed="4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Border="1" applyAlignment="1">
      <alignment/>
    </xf>
    <xf numFmtId="164" fontId="0" fillId="0" borderId="0" xfId="0" applyBorder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left"/>
    </xf>
    <xf numFmtId="164" fontId="6" fillId="0" borderId="2" xfId="0" applyFont="1" applyBorder="1" applyAlignment="1">
      <alignment horizontal="center" wrapText="1"/>
    </xf>
    <xf numFmtId="164" fontId="6" fillId="0" borderId="1" xfId="0" applyFont="1" applyBorder="1" applyAlignment="1">
      <alignment wrapText="1"/>
    </xf>
    <xf numFmtId="164" fontId="6" fillId="0" borderId="1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9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right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left"/>
    </xf>
    <xf numFmtId="164" fontId="0" fillId="0" borderId="2" xfId="0" applyFont="1" applyBorder="1" applyAlignment="1">
      <alignment horizontal="right" wrapText="1"/>
    </xf>
    <xf numFmtId="164" fontId="0" fillId="0" borderId="1" xfId="0" applyFont="1" applyBorder="1" applyAlignment="1">
      <alignment horizontal="right" wrapText="1"/>
    </xf>
    <xf numFmtId="166" fontId="0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horizontal="right"/>
    </xf>
    <xf numFmtId="164" fontId="6" fillId="0" borderId="2" xfId="0" applyFont="1" applyBorder="1" applyAlignment="1">
      <alignment horizontal="right" wrapText="1"/>
    </xf>
    <xf numFmtId="164" fontId="6" fillId="0" borderId="1" xfId="0" applyFont="1" applyBorder="1" applyAlignment="1">
      <alignment horizontal="right" wrapText="1"/>
    </xf>
    <xf numFmtId="166" fontId="6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/>
    </xf>
    <xf numFmtId="164" fontId="10" fillId="0" borderId="2" xfId="0" applyFont="1" applyBorder="1" applyAlignment="1">
      <alignment horizontal="right" wrapText="1"/>
    </xf>
    <xf numFmtId="164" fontId="5" fillId="0" borderId="1" xfId="0" applyFont="1" applyBorder="1" applyAlignment="1">
      <alignment horizontal="left" wrapText="1"/>
    </xf>
    <xf numFmtId="164" fontId="0" fillId="0" borderId="1" xfId="0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right"/>
    </xf>
    <xf numFmtId="167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right"/>
    </xf>
    <xf numFmtId="164" fontId="4" fillId="0" borderId="1" xfId="0" applyFont="1" applyBorder="1" applyAlignment="1">
      <alignment horizontal="right"/>
    </xf>
    <xf numFmtId="164" fontId="5" fillId="0" borderId="1" xfId="0" applyFont="1" applyBorder="1" applyAlignment="1">
      <alignment horizontal="right"/>
    </xf>
    <xf numFmtId="164" fontId="5" fillId="0" borderId="2" xfId="0" applyFont="1" applyBorder="1" applyAlignment="1">
      <alignment/>
    </xf>
    <xf numFmtId="164" fontId="11" fillId="0" borderId="3" xfId="0" applyFont="1" applyBorder="1" applyAlignment="1">
      <alignment horizontal="center"/>
    </xf>
    <xf numFmtId="164" fontId="0" fillId="0" borderId="1" xfId="0" applyFont="1" applyFill="1" applyBorder="1" applyAlignment="1">
      <alignment horizontal="right" wrapText="1"/>
    </xf>
    <xf numFmtId="164" fontId="0" fillId="0" borderId="4" xfId="0" applyFont="1" applyFill="1" applyBorder="1" applyAlignment="1">
      <alignment horizontal="right" wrapText="1"/>
    </xf>
    <xf numFmtId="164" fontId="5" fillId="0" borderId="2" xfId="0" applyFont="1" applyBorder="1" applyAlignment="1">
      <alignment horizontal="center"/>
    </xf>
    <xf numFmtId="164" fontId="12" fillId="0" borderId="1" xfId="0" applyFont="1" applyBorder="1" applyAlignment="1">
      <alignment horizontal="right"/>
    </xf>
    <xf numFmtId="164" fontId="13" fillId="0" borderId="1" xfId="0" applyFont="1" applyBorder="1" applyAlignment="1">
      <alignment horizontal="center"/>
    </xf>
    <xf numFmtId="164" fontId="12" fillId="0" borderId="1" xfId="0" applyFont="1" applyBorder="1" applyAlignment="1">
      <alignment horizontal="center"/>
    </xf>
    <xf numFmtId="164" fontId="0" fillId="2" borderId="0" xfId="0" applyFont="1" applyFill="1" applyAlignment="1">
      <alignment/>
    </xf>
    <xf numFmtId="164" fontId="5" fillId="2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right"/>
    </xf>
    <xf numFmtId="164" fontId="5" fillId="2" borderId="2" xfId="0" applyFont="1" applyFill="1" applyBorder="1" applyAlignment="1">
      <alignment/>
    </xf>
    <xf numFmtId="164" fontId="11" fillId="2" borderId="3" xfId="0" applyFont="1" applyFill="1" applyBorder="1" applyAlignment="1">
      <alignment horizontal="center"/>
    </xf>
    <xf numFmtId="164" fontId="0" fillId="2" borderId="2" xfId="0" applyFont="1" applyFill="1" applyBorder="1" applyAlignment="1">
      <alignment horizontal="right" wrapText="1"/>
    </xf>
    <xf numFmtId="164" fontId="0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right"/>
    </xf>
    <xf numFmtId="164" fontId="4" fillId="2" borderId="2" xfId="0" applyFont="1" applyFill="1" applyBorder="1" applyAlignment="1">
      <alignment/>
    </xf>
    <xf numFmtId="164" fontId="14" fillId="2" borderId="3" xfId="0" applyFont="1" applyFill="1" applyBorder="1" applyAlignment="1">
      <alignment horizontal="center"/>
    </xf>
    <xf numFmtId="164" fontId="6" fillId="2" borderId="2" xfId="0" applyFont="1" applyFill="1" applyBorder="1" applyAlignment="1">
      <alignment horizontal="right" wrapText="1"/>
    </xf>
    <xf numFmtId="164" fontId="6" fillId="2" borderId="1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0" fillId="0" borderId="2" xfId="0" applyFont="1" applyBorder="1" applyAlignment="1">
      <alignment/>
    </xf>
    <xf numFmtId="166" fontId="0" fillId="0" borderId="1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4" fontId="11" fillId="0" borderId="1" xfId="0" applyFont="1" applyBorder="1" applyAlignment="1">
      <alignment/>
    </xf>
    <xf numFmtId="164" fontId="15" fillId="2" borderId="0" xfId="0" applyFont="1" applyFill="1" applyAlignment="1">
      <alignment/>
    </xf>
    <xf numFmtId="164" fontId="5" fillId="0" borderId="1" xfId="0" applyFont="1" applyBorder="1" applyAlignment="1">
      <alignment/>
    </xf>
    <xf numFmtId="164" fontId="0" fillId="0" borderId="0" xfId="0" applyFill="1" applyAlignment="1">
      <alignment/>
    </xf>
    <xf numFmtId="164" fontId="5" fillId="0" borderId="2" xfId="0" applyFont="1" applyBorder="1" applyAlignment="1">
      <alignment horizontal="left"/>
    </xf>
    <xf numFmtId="164" fontId="5" fillId="0" borderId="3" xfId="0" applyFont="1" applyBorder="1" applyAlignment="1">
      <alignment horizontal="left"/>
    </xf>
    <xf numFmtId="164" fontId="0" fillId="2" borderId="2" xfId="0" applyFont="1" applyFill="1" applyBorder="1" applyAlignment="1">
      <alignment/>
    </xf>
    <xf numFmtId="164" fontId="4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6" fontId="6" fillId="0" borderId="1" xfId="0" applyNumberFormat="1" applyFont="1" applyBorder="1" applyAlignment="1">
      <alignment/>
    </xf>
    <xf numFmtId="164" fontId="5" fillId="0" borderId="3" xfId="0" applyFont="1" applyBorder="1" applyAlignment="1">
      <alignment/>
    </xf>
    <xf numFmtId="164" fontId="6" fillId="0" borderId="2" xfId="0" applyFont="1" applyBorder="1" applyAlignment="1">
      <alignment/>
    </xf>
    <xf numFmtId="164" fontId="5" fillId="0" borderId="1" xfId="0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11" fillId="0" borderId="1" xfId="0" applyFont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11" fillId="0" borderId="3" xfId="0" applyFont="1" applyBorder="1" applyAlignment="1">
      <alignment/>
    </xf>
    <xf numFmtId="164" fontId="4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/>
    </xf>
    <xf numFmtId="166" fontId="6" fillId="0" borderId="0" xfId="0" applyNumberFormat="1" applyFont="1" applyBorder="1" applyAlignment="1">
      <alignment/>
    </xf>
    <xf numFmtId="164" fontId="6" fillId="0" borderId="0" xfId="0" applyFont="1" applyAlignment="1">
      <alignment/>
    </xf>
    <xf numFmtId="164" fontId="11" fillId="0" borderId="1" xfId="0" applyFont="1" applyBorder="1" applyAlignment="1">
      <alignment horizontal="left"/>
    </xf>
    <xf numFmtId="164" fontId="11" fillId="0" borderId="3" xfId="0" applyFont="1" applyBorder="1" applyAlignment="1">
      <alignment horizontal="left"/>
    </xf>
    <xf numFmtId="164" fontId="0" fillId="0" borderId="5" xfId="0" applyFont="1" applyBorder="1" applyAlignment="1">
      <alignment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4" fontId="14" fillId="0" borderId="1" xfId="0" applyFont="1" applyBorder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2" xfId="0" applyFont="1" applyBorder="1" applyAlignment="1">
      <alignment/>
    </xf>
    <xf numFmtId="164" fontId="11" fillId="0" borderId="3" xfId="0" applyFont="1" applyBorder="1" applyAlignment="1">
      <alignment/>
    </xf>
    <xf numFmtId="164" fontId="0" fillId="0" borderId="1" xfId="0" applyFont="1" applyBorder="1" applyAlignment="1">
      <alignment horizontal="left"/>
    </xf>
    <xf numFmtId="164" fontId="4" fillId="0" borderId="2" xfId="0" applyFont="1" applyBorder="1" applyAlignment="1">
      <alignment horizontal="center"/>
    </xf>
    <xf numFmtId="164" fontId="6" fillId="0" borderId="5" xfId="0" applyFont="1" applyBorder="1" applyAlignment="1">
      <alignment/>
    </xf>
    <xf numFmtId="164" fontId="6" fillId="0" borderId="3" xfId="0" applyFont="1" applyBorder="1" applyAlignment="1">
      <alignment/>
    </xf>
    <xf numFmtId="164" fontId="5" fillId="0" borderId="6" xfId="0" applyFont="1" applyBorder="1" applyAlignment="1">
      <alignment/>
    </xf>
    <xf numFmtId="164" fontId="5" fillId="0" borderId="7" xfId="0" applyFont="1" applyBorder="1" applyAlignment="1">
      <alignment horizontal="center"/>
    </xf>
    <xf numFmtId="164" fontId="5" fillId="0" borderId="7" xfId="0" applyFont="1" applyBorder="1" applyAlignment="1">
      <alignment/>
    </xf>
    <xf numFmtId="164" fontId="11" fillId="0" borderId="8" xfId="0" applyFont="1" applyBorder="1" applyAlignment="1">
      <alignment/>
    </xf>
    <xf numFmtId="164" fontId="0" fillId="0" borderId="3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 horizontal="center"/>
    </xf>
    <xf numFmtId="164" fontId="5" fillId="0" borderId="9" xfId="0" applyFont="1" applyBorder="1" applyAlignment="1">
      <alignment/>
    </xf>
    <xf numFmtId="164" fontId="11" fillId="0" borderId="10" xfId="0" applyFont="1" applyBorder="1" applyAlignment="1">
      <alignment/>
    </xf>
    <xf numFmtId="164" fontId="0" fillId="0" borderId="10" xfId="0" applyFont="1" applyBorder="1" applyAlignment="1">
      <alignment/>
    </xf>
    <xf numFmtId="164" fontId="5" fillId="0" borderId="4" xfId="0" applyFont="1" applyBorder="1" applyAlignment="1">
      <alignment/>
    </xf>
    <xf numFmtId="164" fontId="11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4" fontId="11" fillId="0" borderId="0" xfId="0" applyFont="1" applyBorder="1" applyAlignment="1">
      <alignment/>
    </xf>
    <xf numFmtId="164" fontId="5" fillId="0" borderId="1" xfId="17" applyNumberFormat="1" applyFont="1" applyFill="1" applyBorder="1" applyAlignment="1" applyProtection="1">
      <alignment horizontal="center"/>
      <protection/>
    </xf>
    <xf numFmtId="164" fontId="5" fillId="0" borderId="6" xfId="0" applyFont="1" applyBorder="1" applyAlignment="1">
      <alignment horizontal="right"/>
    </xf>
    <xf numFmtId="164" fontId="5" fillId="0" borderId="13" xfId="0" applyFont="1" applyBorder="1" applyAlignment="1">
      <alignment/>
    </xf>
    <xf numFmtId="164" fontId="5" fillId="0" borderId="13" xfId="0" applyFont="1" applyBorder="1" applyAlignment="1">
      <alignment horizontal="center"/>
    </xf>
    <xf numFmtId="164" fontId="11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6" fontId="0" fillId="0" borderId="0" xfId="0" applyNumberFormat="1" applyBorder="1" applyAlignment="1">
      <alignment horizontal="center"/>
    </xf>
    <xf numFmtId="164" fontId="0" fillId="0" borderId="0" xfId="0" applyAlignment="1">
      <alignment horizontal="center"/>
    </xf>
    <xf numFmtId="164" fontId="16" fillId="0" borderId="1" xfId="0" applyFont="1" applyBorder="1" applyAlignment="1">
      <alignment horizontal="left" wrapText="1"/>
    </xf>
    <xf numFmtId="166" fontId="6" fillId="0" borderId="0" xfId="0" applyNumberFormat="1" applyFont="1" applyBorder="1" applyAlignment="1">
      <alignment/>
    </xf>
    <xf numFmtId="164" fontId="16" fillId="0" borderId="1" xfId="0" applyFont="1" applyBorder="1" applyAlignment="1">
      <alignment/>
    </xf>
    <xf numFmtId="164" fontId="17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14" fillId="0" borderId="1" xfId="0" applyFont="1" applyBorder="1" applyAlignment="1">
      <alignment horizontal="center"/>
    </xf>
    <xf numFmtId="164" fontId="14" fillId="0" borderId="1" xfId="0" applyFont="1" applyBorder="1" applyAlignment="1">
      <alignment/>
    </xf>
    <xf numFmtId="164" fontId="5" fillId="0" borderId="6" xfId="0" applyFont="1" applyBorder="1" applyAlignment="1">
      <alignment horizontal="center"/>
    </xf>
    <xf numFmtId="164" fontId="11" fillId="0" borderId="12" xfId="0" applyFont="1" applyBorder="1" applyAlignment="1">
      <alignment horizontal="center"/>
    </xf>
    <xf numFmtId="164" fontId="0" fillId="0" borderId="0" xfId="0" applyFill="1" applyBorder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14" fillId="0" borderId="0" xfId="0" applyFont="1" applyAlignment="1">
      <alignment/>
    </xf>
    <xf numFmtId="164" fontId="11" fillId="0" borderId="0" xfId="0" applyFont="1" applyAlignment="1">
      <alignment/>
    </xf>
    <xf numFmtId="164" fontId="7" fillId="0" borderId="0" xfId="0" applyFont="1" applyAlignment="1">
      <alignment/>
    </xf>
    <xf numFmtId="164" fontId="14" fillId="0" borderId="1" xfId="0" applyFont="1" applyBorder="1" applyAlignment="1">
      <alignment horizontal="center" wrapText="1"/>
    </xf>
    <xf numFmtId="167" fontId="0" fillId="0" borderId="1" xfId="0" applyNumberFormat="1" applyBorder="1" applyAlignment="1">
      <alignment horizontal="center"/>
    </xf>
    <xf numFmtId="164" fontId="0" fillId="0" borderId="1" xfId="0" applyBorder="1" applyAlignment="1">
      <alignment/>
    </xf>
    <xf numFmtId="167" fontId="20" fillId="0" borderId="1" xfId="0" applyNumberFormat="1" applyFont="1" applyBorder="1" applyAlignment="1">
      <alignment horizontal="center"/>
    </xf>
    <xf numFmtId="164" fontId="20" fillId="0" borderId="1" xfId="0" applyFont="1" applyBorder="1" applyAlignment="1">
      <alignment horizontal="center"/>
    </xf>
    <xf numFmtId="164" fontId="6" fillId="0" borderId="1" xfId="0" applyFont="1" applyBorder="1" applyAlignment="1">
      <alignment wrapText="1"/>
    </xf>
    <xf numFmtId="164" fontId="20" fillId="0" borderId="1" xfId="0" applyFont="1" applyBorder="1" applyAlignment="1">
      <alignment/>
    </xf>
    <xf numFmtId="164" fontId="20" fillId="0" borderId="1" xfId="0" applyFont="1" applyBorder="1" applyAlignment="1">
      <alignment horizontal="center" wrapText="1"/>
    </xf>
    <xf numFmtId="165" fontId="6" fillId="0" borderId="1" xfId="0" applyNumberFormat="1" applyFont="1" applyBorder="1" applyAlignment="1">
      <alignment wrapText="1"/>
    </xf>
    <xf numFmtId="166" fontId="6" fillId="0" borderId="1" xfId="0" applyNumberFormat="1" applyFont="1" applyBorder="1" applyAlignment="1">
      <alignment wrapText="1"/>
    </xf>
    <xf numFmtId="164" fontId="2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1"/>
  <sheetViews>
    <sheetView tabSelected="1" workbookViewId="0" topLeftCell="A1">
      <selection activeCell="A324" sqref="A324"/>
    </sheetView>
  </sheetViews>
  <sheetFormatPr defaultColWidth="9.00390625" defaultRowHeight="12.75"/>
  <cols>
    <col min="1" max="1" width="28.125" style="0" customWidth="1"/>
    <col min="2" max="2" width="5.75390625" style="0" customWidth="1"/>
    <col min="3" max="3" width="9.375" style="0" customWidth="1"/>
    <col min="4" max="4" width="7.625" style="0" customWidth="1"/>
    <col min="6" max="6" width="12.875" style="0" customWidth="1"/>
    <col min="7" max="7" width="9.25390625" style="0" customWidth="1"/>
    <col min="8" max="8" width="8.875" style="0" customWidth="1"/>
    <col min="9" max="9" width="9.875" style="0" customWidth="1"/>
    <col min="10" max="10" width="6.625" style="0" customWidth="1"/>
  </cols>
  <sheetData>
    <row r="1" spans="1:11" ht="19.5">
      <c r="A1" s="1" t="s">
        <v>0</v>
      </c>
      <c r="B1" s="2"/>
      <c r="C1" s="3"/>
      <c r="D1" s="3"/>
      <c r="E1" s="3"/>
      <c r="F1" s="4"/>
      <c r="I1" s="5"/>
      <c r="J1" s="6"/>
      <c r="K1" s="6"/>
    </row>
    <row r="2" spans="1:11" ht="17.25">
      <c r="A2" s="7"/>
      <c r="B2" s="4"/>
      <c r="C2" s="4"/>
      <c r="D2" s="4"/>
      <c r="E2" s="4"/>
      <c r="F2" s="4"/>
      <c r="I2" s="6" t="s">
        <v>1</v>
      </c>
      <c r="J2" s="6"/>
      <c r="K2" s="6"/>
    </row>
    <row r="3" spans="1:11" ht="17.25">
      <c r="A3" s="7"/>
      <c r="B3" s="4"/>
      <c r="C3" s="4"/>
      <c r="D3" s="4"/>
      <c r="E3" s="4"/>
      <c r="F3" s="4"/>
      <c r="I3" s="6"/>
      <c r="J3" s="6"/>
      <c r="K3" s="6"/>
    </row>
    <row r="4" spans="1:11" ht="17.25">
      <c r="A4" s="8" t="s">
        <v>2</v>
      </c>
      <c r="B4" s="4"/>
      <c r="C4" s="4"/>
      <c r="D4" s="4"/>
      <c r="E4" s="4"/>
      <c r="F4" s="4"/>
      <c r="I4" s="6"/>
      <c r="J4" s="6"/>
      <c r="K4" s="6"/>
    </row>
    <row r="5" spans="1:11" ht="17.25">
      <c r="A5" s="8"/>
      <c r="B5" s="4"/>
      <c r="C5" s="4"/>
      <c r="D5" s="4"/>
      <c r="E5" s="4"/>
      <c r="F5" s="4"/>
      <c r="I5" s="6"/>
      <c r="J5" s="6"/>
      <c r="K5" s="6"/>
    </row>
    <row r="6" spans="1:11" ht="11.25" customHeight="1">
      <c r="A6" s="4"/>
      <c r="B6" s="4"/>
      <c r="C6" s="4"/>
      <c r="D6" s="4"/>
      <c r="E6" s="4"/>
      <c r="F6" s="4"/>
      <c r="I6" s="6"/>
      <c r="J6" s="6"/>
      <c r="K6" s="6"/>
    </row>
    <row r="7" spans="1:11" ht="33" customHeight="1">
      <c r="A7" s="9" t="s">
        <v>3</v>
      </c>
      <c r="B7" s="9" t="s">
        <v>4</v>
      </c>
      <c r="C7" s="9" t="s">
        <v>5</v>
      </c>
      <c r="D7" s="10" t="s">
        <v>6</v>
      </c>
      <c r="E7" s="11" t="s">
        <v>7</v>
      </c>
      <c r="F7" s="11"/>
      <c r="G7" s="12" t="s">
        <v>8</v>
      </c>
      <c r="H7" s="12" t="s">
        <v>9</v>
      </c>
      <c r="I7" s="13" t="s">
        <v>10</v>
      </c>
      <c r="J7" s="14" t="s">
        <v>11</v>
      </c>
      <c r="K7" s="15"/>
    </row>
    <row r="8" spans="1:11" ht="16.5" customHeight="1">
      <c r="A8" s="16"/>
      <c r="B8" s="17"/>
      <c r="C8" s="17"/>
      <c r="D8" s="10"/>
      <c r="E8" s="10"/>
      <c r="F8" s="10"/>
      <c r="G8" s="12"/>
      <c r="H8" s="12"/>
      <c r="I8" s="13"/>
      <c r="J8" s="14"/>
      <c r="K8" s="15"/>
    </row>
    <row r="9" spans="1:11" ht="19.5" customHeight="1">
      <c r="A9" s="18" t="s">
        <v>12</v>
      </c>
      <c r="B9" s="19" t="s">
        <v>13</v>
      </c>
      <c r="C9" s="20" t="s">
        <v>14</v>
      </c>
      <c r="D9" s="21">
        <v>2830</v>
      </c>
      <c r="E9" s="22" t="s">
        <v>15</v>
      </c>
      <c r="F9" s="22"/>
      <c r="G9" s="23">
        <v>10000</v>
      </c>
      <c r="H9" s="23">
        <v>10000</v>
      </c>
      <c r="I9" s="24">
        <f>SUM(H9-G9)</f>
        <v>0</v>
      </c>
      <c r="J9" s="25">
        <v>100</v>
      </c>
      <c r="K9" s="15"/>
    </row>
    <row r="10" spans="1:11" ht="17.25" customHeight="1">
      <c r="A10" s="26" t="s">
        <v>16</v>
      </c>
      <c r="B10" s="27"/>
      <c r="C10" s="27" t="s">
        <v>14</v>
      </c>
      <c r="D10" s="10"/>
      <c r="E10" s="10"/>
      <c r="F10" s="10"/>
      <c r="G10" s="28">
        <v>10000</v>
      </c>
      <c r="H10" s="28">
        <v>10000</v>
      </c>
      <c r="I10" s="29">
        <f aca="true" t="shared" si="0" ref="I10:I70">SUM(H10-G10)</f>
        <v>0</v>
      </c>
      <c r="J10" s="30">
        <v>100</v>
      </c>
      <c r="K10" s="15"/>
    </row>
    <row r="11" spans="1:11" ht="36.75" customHeight="1">
      <c r="A11" s="18" t="s">
        <v>17</v>
      </c>
      <c r="B11" s="19" t="s">
        <v>13</v>
      </c>
      <c r="C11" s="20" t="s">
        <v>18</v>
      </c>
      <c r="D11" s="21">
        <v>6050</v>
      </c>
      <c r="E11" s="22" t="s">
        <v>19</v>
      </c>
      <c r="F11" s="22"/>
      <c r="G11" s="23">
        <v>566000</v>
      </c>
      <c r="H11" s="23">
        <v>300000</v>
      </c>
      <c r="I11" s="24">
        <f t="shared" si="0"/>
        <v>-266000</v>
      </c>
      <c r="J11" s="25">
        <v>53</v>
      </c>
      <c r="K11" s="15"/>
    </row>
    <row r="12" spans="1:11" ht="18.75" customHeight="1">
      <c r="A12" s="26" t="s">
        <v>16</v>
      </c>
      <c r="B12" s="31"/>
      <c r="C12" s="27" t="s">
        <v>18</v>
      </c>
      <c r="D12" s="10"/>
      <c r="E12" s="10"/>
      <c r="F12" s="10"/>
      <c r="G12" s="32">
        <v>566000</v>
      </c>
      <c r="H12" s="28">
        <v>300000</v>
      </c>
      <c r="I12" s="29">
        <f t="shared" si="0"/>
        <v>-266000</v>
      </c>
      <c r="J12" s="30">
        <v>53</v>
      </c>
      <c r="K12" s="15"/>
    </row>
    <row r="13" spans="1:11" ht="30" customHeight="1">
      <c r="A13" s="33" t="s">
        <v>20</v>
      </c>
      <c r="B13" s="19" t="s">
        <v>13</v>
      </c>
      <c r="C13" s="20" t="s">
        <v>21</v>
      </c>
      <c r="D13" s="21">
        <v>2850</v>
      </c>
      <c r="E13" s="22" t="s">
        <v>22</v>
      </c>
      <c r="F13" s="22"/>
      <c r="G13" s="23">
        <v>16000</v>
      </c>
      <c r="H13" s="23">
        <v>21000</v>
      </c>
      <c r="I13" s="24">
        <f t="shared" si="0"/>
        <v>5000</v>
      </c>
      <c r="J13" s="34">
        <v>131.3</v>
      </c>
      <c r="K13" s="15"/>
    </row>
    <row r="14" spans="1:11" ht="15.75" customHeight="1">
      <c r="A14" s="26" t="s">
        <v>16</v>
      </c>
      <c r="B14" s="31"/>
      <c r="C14" s="27" t="s">
        <v>21</v>
      </c>
      <c r="D14" s="10"/>
      <c r="E14" s="10"/>
      <c r="F14" s="10"/>
      <c r="G14" s="28">
        <v>16000</v>
      </c>
      <c r="H14" s="28">
        <v>21000</v>
      </c>
      <c r="I14" s="29">
        <f t="shared" si="0"/>
        <v>5000</v>
      </c>
      <c r="J14" s="14">
        <v>131.3</v>
      </c>
      <c r="K14" s="15"/>
    </row>
    <row r="15" spans="1:11" ht="30.75" customHeight="1">
      <c r="A15" s="18" t="s">
        <v>23</v>
      </c>
      <c r="B15" s="35" t="s">
        <v>13</v>
      </c>
      <c r="C15" s="36" t="s">
        <v>24</v>
      </c>
      <c r="D15" s="21">
        <v>3030</v>
      </c>
      <c r="E15" s="22" t="s">
        <v>25</v>
      </c>
      <c r="F15" s="22"/>
      <c r="G15" s="23">
        <v>125426</v>
      </c>
      <c r="H15" s="23">
        <v>0</v>
      </c>
      <c r="I15" s="24">
        <f t="shared" si="0"/>
        <v>-125426</v>
      </c>
      <c r="J15" s="34">
        <v>0</v>
      </c>
      <c r="K15" s="15"/>
    </row>
    <row r="16" spans="1:11" ht="18.75" customHeight="1">
      <c r="A16" s="26" t="s">
        <v>16</v>
      </c>
      <c r="B16" s="37"/>
      <c r="C16" s="38"/>
      <c r="D16" s="10"/>
      <c r="E16" s="10"/>
      <c r="F16" s="10"/>
      <c r="G16" s="28">
        <v>125426</v>
      </c>
      <c r="H16" s="28">
        <v>0</v>
      </c>
      <c r="I16" s="29">
        <f t="shared" si="0"/>
        <v>-125426</v>
      </c>
      <c r="J16" s="14">
        <v>0</v>
      </c>
      <c r="K16" s="15"/>
    </row>
    <row r="17" spans="1:11" ht="17.25" customHeight="1">
      <c r="A17" s="26" t="s">
        <v>26</v>
      </c>
      <c r="B17" s="37" t="s">
        <v>13</v>
      </c>
      <c r="C17" s="39"/>
      <c r="D17" s="10"/>
      <c r="E17" s="10"/>
      <c r="F17" s="10"/>
      <c r="G17" s="28">
        <v>717426</v>
      </c>
      <c r="H17" s="28">
        <v>331000</v>
      </c>
      <c r="I17" s="29">
        <f t="shared" si="0"/>
        <v>-386426</v>
      </c>
      <c r="J17" s="14">
        <v>46.1</v>
      </c>
      <c r="K17" s="15"/>
    </row>
    <row r="18" spans="1:11" ht="29.25" customHeight="1">
      <c r="A18" s="18" t="s">
        <v>27</v>
      </c>
      <c r="B18" s="21">
        <v>600</v>
      </c>
      <c r="C18" s="40">
        <v>60014</v>
      </c>
      <c r="D18" s="21">
        <v>2320</v>
      </c>
      <c r="E18" s="41" t="s">
        <v>15</v>
      </c>
      <c r="F18" s="42"/>
      <c r="G18" s="23">
        <v>51187</v>
      </c>
      <c r="H18" s="23">
        <v>0</v>
      </c>
      <c r="I18" s="24">
        <f t="shared" si="0"/>
        <v>-51187</v>
      </c>
      <c r="J18" s="34">
        <v>0</v>
      </c>
      <c r="K18" s="15"/>
    </row>
    <row r="19" spans="1:11" ht="17.25" customHeight="1">
      <c r="A19" s="18"/>
      <c r="B19" s="21"/>
      <c r="C19" s="40">
        <v>60014</v>
      </c>
      <c r="D19" s="21">
        <v>4270</v>
      </c>
      <c r="E19" s="41" t="s">
        <v>28</v>
      </c>
      <c r="F19" s="42"/>
      <c r="G19" s="23">
        <v>193850</v>
      </c>
      <c r="H19" s="23">
        <v>0</v>
      </c>
      <c r="I19" s="24">
        <f t="shared" si="0"/>
        <v>-193850</v>
      </c>
      <c r="J19" s="34">
        <v>0</v>
      </c>
      <c r="K19" s="15"/>
    </row>
    <row r="20" spans="1:11" ht="17.25" customHeight="1">
      <c r="A20" s="18"/>
      <c r="B20" s="21"/>
      <c r="C20" s="40">
        <v>60014</v>
      </c>
      <c r="D20" s="21">
        <v>4300</v>
      </c>
      <c r="E20" s="41" t="s">
        <v>29</v>
      </c>
      <c r="F20" s="42"/>
      <c r="G20" s="23">
        <v>54774</v>
      </c>
      <c r="H20" s="23">
        <v>0</v>
      </c>
      <c r="I20" s="24">
        <f t="shared" si="0"/>
        <v>-54774</v>
      </c>
      <c r="J20" s="34">
        <v>0</v>
      </c>
      <c r="K20" s="15"/>
    </row>
    <row r="21" spans="1:11" ht="17.25" customHeight="1">
      <c r="A21" s="26" t="s">
        <v>16</v>
      </c>
      <c r="B21" s="10"/>
      <c r="C21" s="39">
        <v>60014</v>
      </c>
      <c r="D21" s="10"/>
      <c r="E21" s="10"/>
      <c r="F21" s="10"/>
      <c r="G21" s="28">
        <v>299811</v>
      </c>
      <c r="H21" s="28">
        <v>0</v>
      </c>
      <c r="I21" s="29">
        <f t="shared" si="0"/>
        <v>-299811</v>
      </c>
      <c r="J21" s="14">
        <v>0</v>
      </c>
      <c r="K21" s="15"/>
    </row>
    <row r="22" spans="1:11" ht="33.75" customHeight="1">
      <c r="A22" s="18" t="s">
        <v>30</v>
      </c>
      <c r="B22" s="21">
        <v>600</v>
      </c>
      <c r="C22" s="40">
        <v>60016</v>
      </c>
      <c r="D22" s="21">
        <v>4210</v>
      </c>
      <c r="E22" s="41" t="s">
        <v>31</v>
      </c>
      <c r="F22" s="42"/>
      <c r="G22" s="23">
        <v>160000</v>
      </c>
      <c r="H22" s="23">
        <v>150000</v>
      </c>
      <c r="I22" s="24">
        <f t="shared" si="0"/>
        <v>-10000</v>
      </c>
      <c r="J22" s="34">
        <v>93.8</v>
      </c>
      <c r="K22" s="15"/>
    </row>
    <row r="23" spans="1:11" ht="17.25" customHeight="1">
      <c r="A23" s="18"/>
      <c r="B23" s="21"/>
      <c r="C23" s="40">
        <v>60016</v>
      </c>
      <c r="D23" s="21">
        <v>4270</v>
      </c>
      <c r="E23" s="41" t="s">
        <v>28</v>
      </c>
      <c r="F23" s="42"/>
      <c r="G23" s="23">
        <v>826558</v>
      </c>
      <c r="H23" s="23">
        <v>200000</v>
      </c>
      <c r="I23" s="24">
        <f t="shared" si="0"/>
        <v>-626558</v>
      </c>
      <c r="J23" s="34">
        <v>24.2</v>
      </c>
      <c r="K23" s="15"/>
    </row>
    <row r="24" spans="1:11" ht="17.25" customHeight="1">
      <c r="A24" s="18"/>
      <c r="B24" s="21"/>
      <c r="C24" s="40">
        <v>60016</v>
      </c>
      <c r="D24" s="21">
        <v>4300</v>
      </c>
      <c r="E24" s="41" t="s">
        <v>29</v>
      </c>
      <c r="F24" s="42"/>
      <c r="G24" s="23">
        <v>150000</v>
      </c>
      <c r="H24" s="23">
        <v>100000</v>
      </c>
      <c r="I24" s="24">
        <f t="shared" si="0"/>
        <v>-50000</v>
      </c>
      <c r="J24" s="34">
        <v>66.7</v>
      </c>
      <c r="K24" s="15"/>
    </row>
    <row r="25" spans="1:11" ht="17.25" customHeight="1">
      <c r="A25" s="18"/>
      <c r="B25" s="21"/>
      <c r="C25" s="40">
        <v>60016</v>
      </c>
      <c r="D25" s="21">
        <v>6050</v>
      </c>
      <c r="E25" s="41" t="s">
        <v>19</v>
      </c>
      <c r="F25" s="42"/>
      <c r="G25" s="23">
        <v>234442</v>
      </c>
      <c r="H25" s="23">
        <v>500000</v>
      </c>
      <c r="I25" s="24">
        <f t="shared" si="0"/>
        <v>265558</v>
      </c>
      <c r="J25" s="34">
        <v>213.3</v>
      </c>
      <c r="K25" s="15"/>
    </row>
    <row r="26" spans="1:11" ht="17.25" customHeight="1">
      <c r="A26" s="26" t="s">
        <v>16</v>
      </c>
      <c r="B26" s="10"/>
      <c r="C26" s="39">
        <v>60016</v>
      </c>
      <c r="D26" s="10"/>
      <c r="E26" s="10"/>
      <c r="F26" s="10"/>
      <c r="G26" s="28">
        <v>1371000</v>
      </c>
      <c r="H26" s="28">
        <f>SUM(H22:H25)</f>
        <v>950000</v>
      </c>
      <c r="I26" s="29">
        <f t="shared" si="0"/>
        <v>-421000</v>
      </c>
      <c r="J26" s="14">
        <v>69.3</v>
      </c>
      <c r="K26" s="15"/>
    </row>
    <row r="27" spans="1:11" ht="17.25" customHeight="1">
      <c r="A27" s="26" t="s">
        <v>26</v>
      </c>
      <c r="B27" s="10">
        <v>600</v>
      </c>
      <c r="C27" s="39"/>
      <c r="D27" s="10"/>
      <c r="E27" s="10"/>
      <c r="F27" s="10"/>
      <c r="G27" s="28">
        <v>1670811</v>
      </c>
      <c r="H27" s="28">
        <v>950000</v>
      </c>
      <c r="I27" s="29">
        <f t="shared" si="0"/>
        <v>-720811</v>
      </c>
      <c r="J27" s="14">
        <v>56.9</v>
      </c>
      <c r="K27" s="15"/>
    </row>
    <row r="28" spans="1:11" ht="30" customHeight="1">
      <c r="A28" s="18" t="s">
        <v>32</v>
      </c>
      <c r="B28" s="21">
        <v>700</v>
      </c>
      <c r="C28" s="40">
        <v>70005</v>
      </c>
      <c r="D28" s="21">
        <v>4300</v>
      </c>
      <c r="E28" s="41" t="s">
        <v>29</v>
      </c>
      <c r="F28" s="42"/>
      <c r="G28" s="23">
        <v>100000</v>
      </c>
      <c r="H28" s="23">
        <v>120000</v>
      </c>
      <c r="I28" s="24">
        <f t="shared" si="0"/>
        <v>20000</v>
      </c>
      <c r="J28" s="25">
        <v>120</v>
      </c>
      <c r="K28" s="15"/>
    </row>
    <row r="29" spans="1:11" ht="17.25" customHeight="1">
      <c r="A29" s="18"/>
      <c r="B29" s="21"/>
      <c r="C29" s="40">
        <v>70005</v>
      </c>
      <c r="D29" s="21">
        <v>4390</v>
      </c>
      <c r="E29" s="41" t="s">
        <v>33</v>
      </c>
      <c r="F29" s="42"/>
      <c r="G29" s="23">
        <v>50000</v>
      </c>
      <c r="H29" s="23">
        <v>60000</v>
      </c>
      <c r="I29" s="24">
        <f t="shared" si="0"/>
        <v>10000</v>
      </c>
      <c r="J29" s="25">
        <v>120</v>
      </c>
      <c r="K29" s="15"/>
    </row>
    <row r="30" spans="1:11" ht="17.25" customHeight="1">
      <c r="A30" s="18"/>
      <c r="B30" s="21"/>
      <c r="C30" s="40">
        <v>70005</v>
      </c>
      <c r="D30" s="21">
        <v>4590</v>
      </c>
      <c r="E30" s="41" t="s">
        <v>34</v>
      </c>
      <c r="F30" s="42"/>
      <c r="G30" s="23">
        <v>20000</v>
      </c>
      <c r="H30" s="23">
        <v>80000</v>
      </c>
      <c r="I30" s="24">
        <f t="shared" si="0"/>
        <v>60000</v>
      </c>
      <c r="J30" s="25">
        <v>400</v>
      </c>
      <c r="K30" s="15"/>
    </row>
    <row r="31" spans="1:11" ht="17.25" customHeight="1">
      <c r="A31" s="26" t="s">
        <v>16</v>
      </c>
      <c r="B31" s="10"/>
      <c r="C31" s="39">
        <v>70005</v>
      </c>
      <c r="D31" s="10"/>
      <c r="E31" s="10"/>
      <c r="F31" s="10"/>
      <c r="G31" s="28">
        <v>170000</v>
      </c>
      <c r="H31" s="28">
        <f>SUM(H28:H30)</f>
        <v>260000</v>
      </c>
      <c r="I31" s="29">
        <f t="shared" si="0"/>
        <v>90000</v>
      </c>
      <c r="J31" s="30">
        <v>152.9</v>
      </c>
      <c r="K31" s="15"/>
    </row>
    <row r="32" spans="1:11" ht="30.75" customHeight="1">
      <c r="A32" s="18" t="s">
        <v>35</v>
      </c>
      <c r="B32" s="21">
        <v>700</v>
      </c>
      <c r="C32" s="40">
        <v>70095</v>
      </c>
      <c r="D32" s="21">
        <v>4010</v>
      </c>
      <c r="E32" s="22" t="s">
        <v>36</v>
      </c>
      <c r="F32" s="22"/>
      <c r="G32" s="43">
        <v>41600</v>
      </c>
      <c r="H32" s="23">
        <v>46600</v>
      </c>
      <c r="I32" s="24">
        <f t="shared" si="0"/>
        <v>5000</v>
      </c>
      <c r="J32" s="25">
        <v>114.4</v>
      </c>
      <c r="K32" s="15"/>
    </row>
    <row r="33" spans="1:11" ht="18.75" customHeight="1">
      <c r="A33" s="18"/>
      <c r="B33" s="21"/>
      <c r="C33" s="40">
        <v>70095</v>
      </c>
      <c r="D33" s="21">
        <v>4040</v>
      </c>
      <c r="E33" s="41" t="s">
        <v>37</v>
      </c>
      <c r="F33" s="42"/>
      <c r="G33" s="44">
        <v>0</v>
      </c>
      <c r="H33" s="23">
        <v>1000</v>
      </c>
      <c r="I33" s="24">
        <f t="shared" si="0"/>
        <v>1000</v>
      </c>
      <c r="J33" s="25">
        <v>0</v>
      </c>
      <c r="K33" s="15"/>
    </row>
    <row r="34" spans="1:11" ht="17.25" customHeight="1">
      <c r="A34" s="18"/>
      <c r="B34" s="21"/>
      <c r="C34" s="40">
        <v>70095</v>
      </c>
      <c r="D34" s="21">
        <v>4110</v>
      </c>
      <c r="E34" s="45" t="s">
        <v>38</v>
      </c>
      <c r="F34" s="42"/>
      <c r="G34" s="23">
        <v>7380</v>
      </c>
      <c r="H34" s="23">
        <v>7230</v>
      </c>
      <c r="I34" s="24">
        <f t="shared" si="0"/>
        <v>-150</v>
      </c>
      <c r="J34" s="25">
        <v>98</v>
      </c>
      <c r="K34" s="15"/>
    </row>
    <row r="35" spans="1:11" ht="17.25" customHeight="1">
      <c r="A35" s="18"/>
      <c r="B35" s="21"/>
      <c r="C35" s="40">
        <v>70095</v>
      </c>
      <c r="D35" s="21">
        <v>4120</v>
      </c>
      <c r="E35" s="41" t="s">
        <v>39</v>
      </c>
      <c r="F35" s="42"/>
      <c r="G35" s="23">
        <v>1020</v>
      </c>
      <c r="H35" s="23">
        <v>1170</v>
      </c>
      <c r="I35" s="24">
        <f t="shared" si="0"/>
        <v>150</v>
      </c>
      <c r="J35" s="25">
        <v>114.7</v>
      </c>
      <c r="K35" s="15"/>
    </row>
    <row r="36" spans="1:11" ht="17.25" customHeight="1">
      <c r="A36" s="18"/>
      <c r="B36" s="21"/>
      <c r="C36" s="40">
        <v>70095</v>
      </c>
      <c r="D36" s="21">
        <v>4170</v>
      </c>
      <c r="E36" s="41" t="s">
        <v>40</v>
      </c>
      <c r="F36" s="42"/>
      <c r="G36" s="23">
        <v>25000</v>
      </c>
      <c r="H36" s="23">
        <v>35000</v>
      </c>
      <c r="I36" s="24">
        <f t="shared" si="0"/>
        <v>10000</v>
      </c>
      <c r="J36" s="25">
        <v>140</v>
      </c>
      <c r="K36" s="15"/>
    </row>
    <row r="37" spans="1:11" ht="17.25" customHeight="1">
      <c r="A37" s="18"/>
      <c r="B37" s="21"/>
      <c r="C37" s="40">
        <v>70095</v>
      </c>
      <c r="D37" s="21">
        <v>4210</v>
      </c>
      <c r="E37" s="41" t="s">
        <v>41</v>
      </c>
      <c r="F37" s="42"/>
      <c r="G37" s="23">
        <v>248101</v>
      </c>
      <c r="H37" s="23">
        <v>240000</v>
      </c>
      <c r="I37" s="24">
        <f t="shared" si="0"/>
        <v>-8101</v>
      </c>
      <c r="J37" s="25">
        <v>96.7</v>
      </c>
      <c r="K37" s="15"/>
    </row>
    <row r="38" spans="1:11" ht="17.25" customHeight="1">
      <c r="A38" s="18"/>
      <c r="B38" s="21"/>
      <c r="C38" s="40">
        <v>70095</v>
      </c>
      <c r="D38" s="21">
        <v>4260</v>
      </c>
      <c r="E38" s="41" t="s">
        <v>42</v>
      </c>
      <c r="F38" s="42"/>
      <c r="G38" s="23">
        <v>24899</v>
      </c>
      <c r="H38" s="23">
        <v>20000</v>
      </c>
      <c r="I38" s="24">
        <f t="shared" si="0"/>
        <v>-4899</v>
      </c>
      <c r="J38" s="25">
        <v>80.3</v>
      </c>
      <c r="K38" s="15"/>
    </row>
    <row r="39" spans="1:11" ht="17.25" customHeight="1">
      <c r="A39" s="18"/>
      <c r="B39" s="21"/>
      <c r="C39" s="40">
        <v>70095</v>
      </c>
      <c r="D39" s="21">
        <v>4270</v>
      </c>
      <c r="E39" s="41" t="s">
        <v>28</v>
      </c>
      <c r="F39" s="42"/>
      <c r="G39" s="23">
        <v>130000</v>
      </c>
      <c r="H39" s="23">
        <v>143000</v>
      </c>
      <c r="I39" s="24">
        <f t="shared" si="0"/>
        <v>13000</v>
      </c>
      <c r="J39" s="25">
        <v>110</v>
      </c>
      <c r="K39" s="15"/>
    </row>
    <row r="40" spans="1:11" ht="17.25" customHeight="1">
      <c r="A40" s="18"/>
      <c r="B40" s="21"/>
      <c r="C40" s="40">
        <v>70095</v>
      </c>
      <c r="D40" s="21">
        <v>4300</v>
      </c>
      <c r="E40" s="41" t="s">
        <v>29</v>
      </c>
      <c r="F40" s="42"/>
      <c r="G40" s="23">
        <v>52000</v>
      </c>
      <c r="H40" s="23">
        <v>68000</v>
      </c>
      <c r="I40" s="24">
        <f t="shared" si="0"/>
        <v>16000</v>
      </c>
      <c r="J40" s="25">
        <v>132.7</v>
      </c>
      <c r="K40" s="15"/>
    </row>
    <row r="41" spans="1:11" ht="17.25" customHeight="1">
      <c r="A41" s="18"/>
      <c r="B41" s="21"/>
      <c r="C41" s="40">
        <v>70095</v>
      </c>
      <c r="D41" s="21">
        <v>4440</v>
      </c>
      <c r="E41" s="41" t="s">
        <v>43</v>
      </c>
      <c r="F41" s="42"/>
      <c r="G41" s="23">
        <v>0</v>
      </c>
      <c r="H41" s="23">
        <v>1000</v>
      </c>
      <c r="I41" s="24">
        <f t="shared" si="0"/>
        <v>1000</v>
      </c>
      <c r="J41" s="25">
        <v>0</v>
      </c>
      <c r="K41" s="15"/>
    </row>
    <row r="42" spans="1:11" ht="17.25" customHeight="1">
      <c r="A42" s="26" t="s">
        <v>16</v>
      </c>
      <c r="B42" s="10"/>
      <c r="C42" s="39">
        <v>70095</v>
      </c>
      <c r="D42" s="10"/>
      <c r="E42" s="10"/>
      <c r="F42" s="10"/>
      <c r="G42" s="28">
        <f>SUM(G32:G40)</f>
        <v>530000</v>
      </c>
      <c r="H42" s="28">
        <f>SUM(H32:H41)</f>
        <v>563000</v>
      </c>
      <c r="I42" s="29">
        <f t="shared" si="0"/>
        <v>33000</v>
      </c>
      <c r="J42" s="30">
        <v>106.2</v>
      </c>
      <c r="K42" s="15"/>
    </row>
    <row r="43" spans="1:11" ht="17.25" customHeight="1">
      <c r="A43" s="26" t="s">
        <v>26</v>
      </c>
      <c r="B43" s="10">
        <v>700</v>
      </c>
      <c r="C43" s="46"/>
      <c r="D43" s="10"/>
      <c r="E43" s="10"/>
      <c r="F43" s="10"/>
      <c r="G43" s="28">
        <v>700000</v>
      </c>
      <c r="H43" s="28">
        <v>823000</v>
      </c>
      <c r="I43" s="29">
        <f t="shared" si="0"/>
        <v>123000</v>
      </c>
      <c r="J43" s="30">
        <v>117.6</v>
      </c>
      <c r="K43" s="15"/>
    </row>
    <row r="44" spans="1:11" ht="35.25" customHeight="1">
      <c r="A44" s="18" t="s">
        <v>44</v>
      </c>
      <c r="B44" s="21">
        <v>710</v>
      </c>
      <c r="C44" s="40">
        <v>71004</v>
      </c>
      <c r="D44" s="21">
        <v>4300</v>
      </c>
      <c r="E44" s="41" t="s">
        <v>29</v>
      </c>
      <c r="F44" s="42"/>
      <c r="G44" s="23">
        <v>150000</v>
      </c>
      <c r="H44" s="23">
        <v>170000</v>
      </c>
      <c r="I44" s="24">
        <f t="shared" si="0"/>
        <v>20000</v>
      </c>
      <c r="J44" s="25">
        <v>113.3</v>
      </c>
      <c r="K44" s="15"/>
    </row>
    <row r="45" spans="1:11" ht="17.25" customHeight="1">
      <c r="A45" s="26" t="s">
        <v>16</v>
      </c>
      <c r="B45" s="10"/>
      <c r="C45" s="39">
        <v>71004</v>
      </c>
      <c r="D45" s="10"/>
      <c r="E45" s="10"/>
      <c r="F45" s="10"/>
      <c r="G45" s="28">
        <v>150000</v>
      </c>
      <c r="H45" s="28">
        <v>170000</v>
      </c>
      <c r="I45" s="29">
        <f t="shared" si="0"/>
        <v>20000</v>
      </c>
      <c r="J45" s="30">
        <v>113.3</v>
      </c>
      <c r="K45" s="15"/>
    </row>
    <row r="46" spans="1:11" ht="29.25" customHeight="1">
      <c r="A46" s="18" t="s">
        <v>45</v>
      </c>
      <c r="B46" s="21">
        <v>710</v>
      </c>
      <c r="C46" s="40">
        <v>71035</v>
      </c>
      <c r="D46" s="21">
        <v>4300</v>
      </c>
      <c r="E46" s="41" t="s">
        <v>29</v>
      </c>
      <c r="F46" s="42"/>
      <c r="G46" s="23">
        <v>5000</v>
      </c>
      <c r="H46" s="23">
        <v>5000</v>
      </c>
      <c r="I46" s="24">
        <f t="shared" si="0"/>
        <v>0</v>
      </c>
      <c r="J46" s="25">
        <v>100</v>
      </c>
      <c r="K46" s="15"/>
    </row>
    <row r="47" spans="1:11" ht="17.25" customHeight="1">
      <c r="A47" s="26" t="s">
        <v>16</v>
      </c>
      <c r="B47" s="10"/>
      <c r="C47" s="39">
        <v>71035</v>
      </c>
      <c r="D47" s="10"/>
      <c r="E47" s="10"/>
      <c r="F47" s="10"/>
      <c r="G47" s="28">
        <v>5000</v>
      </c>
      <c r="H47" s="28">
        <v>5000</v>
      </c>
      <c r="I47" s="29">
        <f t="shared" si="0"/>
        <v>0</v>
      </c>
      <c r="J47" s="30">
        <v>100</v>
      </c>
      <c r="K47" s="15"/>
    </row>
    <row r="48" spans="1:11" ht="17.25" customHeight="1">
      <c r="A48" s="26" t="s">
        <v>26</v>
      </c>
      <c r="B48" s="10">
        <v>710</v>
      </c>
      <c r="C48" s="39"/>
      <c r="D48" s="10"/>
      <c r="E48" s="10"/>
      <c r="F48" s="10"/>
      <c r="G48" s="28">
        <v>155000</v>
      </c>
      <c r="H48" s="28">
        <v>175000</v>
      </c>
      <c r="I48" s="29">
        <f t="shared" si="0"/>
        <v>20000</v>
      </c>
      <c r="J48" s="30">
        <v>112.9</v>
      </c>
      <c r="K48" s="15"/>
    </row>
    <row r="49" spans="1:11" ht="33" customHeight="1">
      <c r="A49" s="18" t="s">
        <v>46</v>
      </c>
      <c r="B49" s="21">
        <v>750</v>
      </c>
      <c r="C49" s="40">
        <v>75011</v>
      </c>
      <c r="D49" s="21">
        <v>4010</v>
      </c>
      <c r="E49" s="41" t="s">
        <v>47</v>
      </c>
      <c r="F49" s="42"/>
      <c r="G49" s="23">
        <v>62262</v>
      </c>
      <c r="H49" s="23">
        <v>87000</v>
      </c>
      <c r="I49" s="24">
        <f t="shared" si="0"/>
        <v>24738</v>
      </c>
      <c r="J49" s="34">
        <v>139.70000000000002</v>
      </c>
      <c r="K49" s="15"/>
    </row>
    <row r="50" spans="1:11" ht="17.25" customHeight="1">
      <c r="A50" s="18"/>
      <c r="B50" s="21"/>
      <c r="C50" s="40">
        <v>75011</v>
      </c>
      <c r="D50" s="21">
        <v>4040</v>
      </c>
      <c r="E50" s="41" t="s">
        <v>37</v>
      </c>
      <c r="F50" s="42"/>
      <c r="G50" s="23">
        <v>5838</v>
      </c>
      <c r="H50" s="23">
        <v>6760</v>
      </c>
      <c r="I50" s="24">
        <f t="shared" si="0"/>
        <v>922</v>
      </c>
      <c r="J50" s="34">
        <v>115.8</v>
      </c>
      <c r="K50" s="15"/>
    </row>
    <row r="51" spans="1:11" ht="17.25" customHeight="1">
      <c r="A51" s="18"/>
      <c r="B51" s="21"/>
      <c r="C51" s="40">
        <v>75011</v>
      </c>
      <c r="D51" s="21">
        <v>4110</v>
      </c>
      <c r="E51" s="41" t="s">
        <v>38</v>
      </c>
      <c r="F51" s="42"/>
      <c r="G51" s="23">
        <v>11030</v>
      </c>
      <c r="H51" s="23">
        <v>14242</v>
      </c>
      <c r="I51" s="24">
        <f t="shared" si="0"/>
        <v>3212</v>
      </c>
      <c r="J51" s="34">
        <v>129.1</v>
      </c>
      <c r="K51" s="15"/>
    </row>
    <row r="52" spans="1:11" ht="17.25" customHeight="1">
      <c r="A52" s="18"/>
      <c r="B52" s="21"/>
      <c r="C52" s="40">
        <v>75011</v>
      </c>
      <c r="D52" s="21">
        <v>4120</v>
      </c>
      <c r="E52" s="41" t="s">
        <v>39</v>
      </c>
      <c r="F52" s="42"/>
      <c r="G52" s="23">
        <v>1570</v>
      </c>
      <c r="H52" s="23">
        <v>2298</v>
      </c>
      <c r="I52" s="24">
        <f t="shared" si="0"/>
        <v>728</v>
      </c>
      <c r="J52" s="34">
        <v>146.4</v>
      </c>
      <c r="K52" s="15"/>
    </row>
    <row r="53" spans="1:11" ht="17.25" customHeight="1">
      <c r="A53" s="26" t="s">
        <v>16</v>
      </c>
      <c r="B53" s="10"/>
      <c r="C53" s="39">
        <v>75011</v>
      </c>
      <c r="D53" s="10"/>
      <c r="E53" s="10"/>
      <c r="F53" s="10"/>
      <c r="G53" s="28">
        <v>80700</v>
      </c>
      <c r="H53" s="28">
        <v>110300</v>
      </c>
      <c r="I53" s="29">
        <f t="shared" si="0"/>
        <v>29600</v>
      </c>
      <c r="J53" s="14">
        <v>136.70000000000002</v>
      </c>
      <c r="K53" s="15"/>
    </row>
    <row r="54" spans="1:11" ht="30.75" customHeight="1">
      <c r="A54" s="18" t="s">
        <v>48</v>
      </c>
      <c r="B54" s="21">
        <v>750</v>
      </c>
      <c r="C54" s="40">
        <v>75020</v>
      </c>
      <c r="D54" s="21">
        <v>2320</v>
      </c>
      <c r="E54" s="41" t="s">
        <v>15</v>
      </c>
      <c r="F54" s="42"/>
      <c r="G54" s="23">
        <v>14030</v>
      </c>
      <c r="H54" s="23">
        <v>14030</v>
      </c>
      <c r="I54" s="24">
        <f t="shared" si="0"/>
        <v>0</v>
      </c>
      <c r="J54" s="25">
        <v>100</v>
      </c>
      <c r="K54" s="15"/>
    </row>
    <row r="55" spans="1:11" ht="17.25" customHeight="1">
      <c r="A55" s="26" t="s">
        <v>16</v>
      </c>
      <c r="B55" s="10"/>
      <c r="C55" s="39">
        <v>75020</v>
      </c>
      <c r="D55" s="10"/>
      <c r="E55" s="10"/>
      <c r="F55" s="10"/>
      <c r="G55" s="28">
        <v>14030</v>
      </c>
      <c r="H55" s="28">
        <v>14030</v>
      </c>
      <c r="I55" s="29">
        <f t="shared" si="0"/>
        <v>0</v>
      </c>
      <c r="J55" s="30">
        <v>100</v>
      </c>
      <c r="K55" s="15"/>
    </row>
    <row r="56" spans="1:11" ht="20.25" customHeight="1">
      <c r="A56" s="18" t="s">
        <v>49</v>
      </c>
      <c r="B56" s="21">
        <v>750</v>
      </c>
      <c r="C56" s="40">
        <v>75022</v>
      </c>
      <c r="D56" s="21">
        <v>3030</v>
      </c>
      <c r="E56" s="41" t="s">
        <v>50</v>
      </c>
      <c r="F56" s="42"/>
      <c r="G56" s="23">
        <v>44000</v>
      </c>
      <c r="H56" s="23">
        <v>44000</v>
      </c>
      <c r="I56" s="24">
        <f t="shared" si="0"/>
        <v>0</v>
      </c>
      <c r="J56" s="25">
        <v>100</v>
      </c>
      <c r="K56" s="15"/>
    </row>
    <row r="57" spans="1:11" ht="17.25" customHeight="1">
      <c r="A57" s="18"/>
      <c r="B57" s="47"/>
      <c r="C57" s="40">
        <v>75022</v>
      </c>
      <c r="D57" s="21">
        <v>4210</v>
      </c>
      <c r="E57" s="41" t="s">
        <v>51</v>
      </c>
      <c r="F57" s="42"/>
      <c r="G57" s="23">
        <v>5100</v>
      </c>
      <c r="H57" s="23">
        <v>5100</v>
      </c>
      <c r="I57" s="24">
        <f t="shared" si="0"/>
        <v>0</v>
      </c>
      <c r="J57" s="25">
        <v>100</v>
      </c>
      <c r="K57" s="15"/>
    </row>
    <row r="58" spans="1:11" ht="15.75" customHeight="1">
      <c r="A58" s="18"/>
      <c r="B58" s="47"/>
      <c r="C58" s="40">
        <v>75022</v>
      </c>
      <c r="D58" s="21">
        <v>4410</v>
      </c>
      <c r="E58" s="41" t="s">
        <v>52</v>
      </c>
      <c r="F58" s="42"/>
      <c r="G58" s="23">
        <v>400</v>
      </c>
      <c r="H58" s="23">
        <v>400</v>
      </c>
      <c r="I58" s="24">
        <f t="shared" si="0"/>
        <v>0</v>
      </c>
      <c r="J58" s="25">
        <v>100</v>
      </c>
      <c r="K58" s="15"/>
    </row>
    <row r="59" spans="1:11" ht="15.75" customHeight="1">
      <c r="A59" s="18"/>
      <c r="B59" s="47"/>
      <c r="C59" s="40">
        <v>75022</v>
      </c>
      <c r="D59" s="21">
        <v>4740</v>
      </c>
      <c r="E59" s="41" t="s">
        <v>53</v>
      </c>
      <c r="F59" s="42"/>
      <c r="G59" s="23">
        <v>5747</v>
      </c>
      <c r="H59" s="23">
        <v>5747</v>
      </c>
      <c r="I59" s="24">
        <f t="shared" si="0"/>
        <v>0</v>
      </c>
      <c r="J59" s="25">
        <v>100</v>
      </c>
      <c r="K59" s="15"/>
    </row>
    <row r="60" spans="1:11" ht="16.5" customHeight="1">
      <c r="A60" s="26" t="s">
        <v>54</v>
      </c>
      <c r="B60" s="48"/>
      <c r="C60" s="39">
        <v>75022</v>
      </c>
      <c r="D60" s="10"/>
      <c r="E60" s="10"/>
      <c r="F60" s="10"/>
      <c r="G60" s="28">
        <f>SUM(G56:G59)</f>
        <v>55247</v>
      </c>
      <c r="H60" s="28">
        <v>55247</v>
      </c>
      <c r="I60" s="29">
        <f t="shared" si="0"/>
        <v>0</v>
      </c>
      <c r="J60" s="30">
        <v>100</v>
      </c>
      <c r="K60" s="15"/>
    </row>
    <row r="61" spans="1:11" ht="19.5" customHeight="1">
      <c r="A61" s="18" t="s">
        <v>55</v>
      </c>
      <c r="B61" s="21">
        <v>750</v>
      </c>
      <c r="C61" s="40">
        <v>75023</v>
      </c>
      <c r="D61" s="21">
        <v>3020</v>
      </c>
      <c r="E61" s="41" t="s">
        <v>56</v>
      </c>
      <c r="F61" s="42"/>
      <c r="G61" s="23">
        <v>12000</v>
      </c>
      <c r="H61" s="23">
        <v>15000</v>
      </c>
      <c r="I61" s="24">
        <f t="shared" si="0"/>
        <v>3000</v>
      </c>
      <c r="J61" s="25">
        <v>125</v>
      </c>
      <c r="K61" s="15"/>
    </row>
    <row r="62" spans="1:11" ht="15.75" customHeight="1">
      <c r="A62" s="18"/>
      <c r="B62" s="47"/>
      <c r="C62" s="40">
        <v>75023</v>
      </c>
      <c r="D62" s="21">
        <v>4010</v>
      </c>
      <c r="E62" s="41" t="s">
        <v>47</v>
      </c>
      <c r="F62" s="42"/>
      <c r="G62" s="23">
        <v>1162000</v>
      </c>
      <c r="H62" s="23">
        <v>1351000</v>
      </c>
      <c r="I62" s="24">
        <f t="shared" si="0"/>
        <v>189000</v>
      </c>
      <c r="J62" s="25">
        <v>116.3</v>
      </c>
      <c r="K62" s="15"/>
    </row>
    <row r="63" spans="1:11" ht="17.25" customHeight="1">
      <c r="A63" s="18"/>
      <c r="B63" s="47"/>
      <c r="C63" s="40">
        <v>75023</v>
      </c>
      <c r="D63" s="21">
        <v>4040</v>
      </c>
      <c r="E63" s="41" t="s">
        <v>37</v>
      </c>
      <c r="F63" s="42"/>
      <c r="G63" s="23">
        <v>74253</v>
      </c>
      <c r="H63" s="23">
        <v>103000</v>
      </c>
      <c r="I63" s="24">
        <f t="shared" si="0"/>
        <v>28747</v>
      </c>
      <c r="J63" s="25">
        <v>138.70000000000002</v>
      </c>
      <c r="K63" s="15"/>
    </row>
    <row r="64" spans="1:11" ht="18" customHeight="1">
      <c r="A64" s="18"/>
      <c r="B64" s="47"/>
      <c r="C64" s="40">
        <v>75023</v>
      </c>
      <c r="D64" s="21">
        <v>4110</v>
      </c>
      <c r="E64" s="41" t="s">
        <v>38</v>
      </c>
      <c r="F64" s="42"/>
      <c r="G64" s="23">
        <v>213500</v>
      </c>
      <c r="H64" s="23">
        <v>223000</v>
      </c>
      <c r="I64" s="24">
        <f t="shared" si="0"/>
        <v>9500</v>
      </c>
      <c r="J64" s="25">
        <v>104.4</v>
      </c>
      <c r="K64" s="15"/>
    </row>
    <row r="65" spans="1:11" ht="19.5" customHeight="1">
      <c r="A65" s="18"/>
      <c r="B65" s="47"/>
      <c r="C65" s="40">
        <v>75023</v>
      </c>
      <c r="D65" s="21">
        <v>4120</v>
      </c>
      <c r="E65" s="41" t="s">
        <v>39</v>
      </c>
      <c r="F65" s="42"/>
      <c r="G65" s="23">
        <v>30500</v>
      </c>
      <c r="H65" s="23">
        <v>36000</v>
      </c>
      <c r="I65" s="24">
        <f t="shared" si="0"/>
        <v>5500</v>
      </c>
      <c r="J65" s="25">
        <v>118</v>
      </c>
      <c r="K65" s="15"/>
    </row>
    <row r="66" spans="1:11" ht="19.5" customHeight="1">
      <c r="A66" s="18"/>
      <c r="B66" s="47"/>
      <c r="C66" s="40">
        <v>75023</v>
      </c>
      <c r="D66" s="21">
        <v>4170</v>
      </c>
      <c r="E66" s="41" t="s">
        <v>40</v>
      </c>
      <c r="F66" s="42"/>
      <c r="G66" s="23">
        <v>50000</v>
      </c>
      <c r="H66" s="23">
        <v>50000</v>
      </c>
      <c r="I66" s="24">
        <f t="shared" si="0"/>
        <v>0</v>
      </c>
      <c r="J66" s="25">
        <v>100</v>
      </c>
      <c r="K66" s="15"/>
    </row>
    <row r="67" spans="1:11" ht="19.5" customHeight="1">
      <c r="A67" s="18"/>
      <c r="B67" s="47"/>
      <c r="C67" s="40">
        <v>75023</v>
      </c>
      <c r="D67" s="21">
        <v>4210</v>
      </c>
      <c r="E67" s="41" t="s">
        <v>51</v>
      </c>
      <c r="F67" s="42"/>
      <c r="G67" s="23">
        <v>78213</v>
      </c>
      <c r="H67" s="23">
        <v>80000</v>
      </c>
      <c r="I67" s="24">
        <f t="shared" si="0"/>
        <v>1787</v>
      </c>
      <c r="J67" s="25">
        <v>102.3</v>
      </c>
      <c r="K67" s="15"/>
    </row>
    <row r="68" spans="1:11" ht="19.5" customHeight="1">
      <c r="A68" s="18"/>
      <c r="B68" s="47"/>
      <c r="C68" s="40">
        <v>75023</v>
      </c>
      <c r="D68" s="21">
        <v>4260</v>
      </c>
      <c r="E68" s="41" t="s">
        <v>42</v>
      </c>
      <c r="F68" s="42"/>
      <c r="G68" s="23">
        <v>18000</v>
      </c>
      <c r="H68" s="23">
        <v>20000</v>
      </c>
      <c r="I68" s="24">
        <f t="shared" si="0"/>
        <v>2000</v>
      </c>
      <c r="J68" s="25">
        <v>111.1</v>
      </c>
      <c r="K68" s="15"/>
    </row>
    <row r="69" spans="1:11" ht="19.5" customHeight="1">
      <c r="A69" s="18"/>
      <c r="B69" s="47"/>
      <c r="C69" s="40">
        <v>75023</v>
      </c>
      <c r="D69" s="21">
        <v>4270</v>
      </c>
      <c r="E69" s="41" t="s">
        <v>57</v>
      </c>
      <c r="F69" s="42"/>
      <c r="G69" s="23">
        <v>20000</v>
      </c>
      <c r="H69" s="23">
        <v>20000</v>
      </c>
      <c r="I69" s="24">
        <f t="shared" si="0"/>
        <v>0</v>
      </c>
      <c r="J69" s="25">
        <v>100</v>
      </c>
      <c r="K69" s="15"/>
    </row>
    <row r="70" spans="1:11" ht="19.5" customHeight="1">
      <c r="A70" s="18"/>
      <c r="B70" s="47"/>
      <c r="C70" s="40">
        <v>75023</v>
      </c>
      <c r="D70" s="21">
        <v>4280</v>
      </c>
      <c r="E70" s="41" t="s">
        <v>58</v>
      </c>
      <c r="F70" s="42"/>
      <c r="G70" s="23">
        <v>4000</v>
      </c>
      <c r="H70" s="23">
        <v>4000</v>
      </c>
      <c r="I70" s="24">
        <f t="shared" si="0"/>
        <v>0</v>
      </c>
      <c r="J70" s="25">
        <v>100</v>
      </c>
      <c r="K70" s="15"/>
    </row>
    <row r="71" spans="1:11" ht="19.5" customHeight="1">
      <c r="A71" s="18"/>
      <c r="B71" s="47"/>
      <c r="C71" s="40">
        <v>75023</v>
      </c>
      <c r="D71" s="21">
        <v>4300</v>
      </c>
      <c r="E71" s="41" t="s">
        <v>59</v>
      </c>
      <c r="F71" s="42"/>
      <c r="G71" s="23">
        <v>120000</v>
      </c>
      <c r="H71" s="23">
        <v>87865</v>
      </c>
      <c r="I71" s="24">
        <f aca="true" t="shared" si="1" ref="I71:I134">SUM(H71-G71)</f>
        <v>-32135</v>
      </c>
      <c r="J71" s="25">
        <v>73.2</v>
      </c>
      <c r="K71" s="15"/>
    </row>
    <row r="72" spans="1:11" ht="19.5" customHeight="1">
      <c r="A72" s="18"/>
      <c r="B72" s="47"/>
      <c r="C72" s="40">
        <v>75023</v>
      </c>
      <c r="D72" s="21">
        <v>4350</v>
      </c>
      <c r="E72" s="41" t="s">
        <v>60</v>
      </c>
      <c r="F72" s="42"/>
      <c r="G72" s="23">
        <v>13000</v>
      </c>
      <c r="H72" s="23">
        <v>10000</v>
      </c>
      <c r="I72" s="24">
        <f t="shared" si="1"/>
        <v>-3000</v>
      </c>
      <c r="J72" s="25">
        <v>76.9</v>
      </c>
      <c r="K72" s="15"/>
    </row>
    <row r="73" spans="1:11" ht="19.5" customHeight="1">
      <c r="A73" s="18"/>
      <c r="B73" s="47"/>
      <c r="C73" s="40">
        <v>75023</v>
      </c>
      <c r="D73" s="21">
        <v>4360</v>
      </c>
      <c r="E73" s="41" t="s">
        <v>61</v>
      </c>
      <c r="F73" s="42"/>
      <c r="G73" s="23">
        <v>10000</v>
      </c>
      <c r="H73" s="23">
        <v>21000</v>
      </c>
      <c r="I73" s="24">
        <f t="shared" si="1"/>
        <v>11000</v>
      </c>
      <c r="J73" s="25">
        <v>210</v>
      </c>
      <c r="K73" s="15"/>
    </row>
    <row r="74" spans="1:11" ht="19.5" customHeight="1">
      <c r="A74" s="18"/>
      <c r="B74" s="47"/>
      <c r="C74" s="40">
        <v>75023</v>
      </c>
      <c r="D74" s="21">
        <v>4370</v>
      </c>
      <c r="E74" s="41" t="s">
        <v>62</v>
      </c>
      <c r="F74" s="42"/>
      <c r="G74" s="23">
        <v>17000</v>
      </c>
      <c r="H74" s="23">
        <v>17000</v>
      </c>
      <c r="I74" s="24">
        <f t="shared" si="1"/>
        <v>0</v>
      </c>
      <c r="J74" s="25">
        <v>100</v>
      </c>
      <c r="K74" s="15"/>
    </row>
    <row r="75" spans="1:11" ht="19.5" customHeight="1">
      <c r="A75" s="18"/>
      <c r="B75" s="47"/>
      <c r="C75" s="40">
        <v>75023</v>
      </c>
      <c r="D75" s="21">
        <v>4410</v>
      </c>
      <c r="E75" s="41" t="s">
        <v>52</v>
      </c>
      <c r="F75" s="42"/>
      <c r="G75" s="23">
        <v>25000</v>
      </c>
      <c r="H75" s="23">
        <v>25000</v>
      </c>
      <c r="I75" s="24">
        <f t="shared" si="1"/>
        <v>0</v>
      </c>
      <c r="J75" s="25">
        <v>100</v>
      </c>
      <c r="K75" s="15"/>
    </row>
    <row r="76" spans="1:11" ht="19.5" customHeight="1">
      <c r="A76" s="18"/>
      <c r="B76" s="47"/>
      <c r="C76" s="40">
        <v>75023</v>
      </c>
      <c r="D76" s="21">
        <v>4430</v>
      </c>
      <c r="E76" s="41" t="s">
        <v>63</v>
      </c>
      <c r="F76" s="42"/>
      <c r="G76" s="23">
        <v>12000</v>
      </c>
      <c r="H76" s="23">
        <v>15000</v>
      </c>
      <c r="I76" s="24">
        <f t="shared" si="1"/>
        <v>3000</v>
      </c>
      <c r="J76" s="25">
        <v>125</v>
      </c>
      <c r="K76" s="15"/>
    </row>
    <row r="77" spans="1:11" ht="19.5" customHeight="1">
      <c r="A77" s="18"/>
      <c r="B77" s="47"/>
      <c r="C77" s="40">
        <v>75023</v>
      </c>
      <c r="D77" s="21">
        <v>4440</v>
      </c>
      <c r="E77" s="41" t="s">
        <v>43</v>
      </c>
      <c r="F77" s="42"/>
      <c r="G77" s="23">
        <v>36287</v>
      </c>
      <c r="H77" s="23">
        <v>41200</v>
      </c>
      <c r="I77" s="24">
        <f t="shared" si="1"/>
        <v>4913</v>
      </c>
      <c r="J77" s="25">
        <v>113.5</v>
      </c>
      <c r="K77" s="15"/>
    </row>
    <row r="78" spans="1:11" ht="17.25" customHeight="1">
      <c r="A78" s="18"/>
      <c r="B78" s="47"/>
      <c r="C78" s="40">
        <v>75023</v>
      </c>
      <c r="D78" s="21">
        <v>4510</v>
      </c>
      <c r="E78" s="41" t="s">
        <v>64</v>
      </c>
      <c r="F78" s="42"/>
      <c r="G78" s="23">
        <v>500</v>
      </c>
      <c r="H78" s="23">
        <v>500</v>
      </c>
      <c r="I78" s="24">
        <f t="shared" si="1"/>
        <v>0</v>
      </c>
      <c r="J78" s="25">
        <v>100</v>
      </c>
      <c r="K78" s="15"/>
    </row>
    <row r="79" spans="1:11" ht="17.25" customHeight="1">
      <c r="A79" s="18"/>
      <c r="B79" s="47"/>
      <c r="C79" s="40">
        <v>75023</v>
      </c>
      <c r="D79" s="21">
        <v>4700</v>
      </c>
      <c r="E79" s="41" t="s">
        <v>65</v>
      </c>
      <c r="F79" s="42"/>
      <c r="G79" s="23">
        <v>20000</v>
      </c>
      <c r="H79" s="23">
        <v>25000</v>
      </c>
      <c r="I79" s="24">
        <f t="shared" si="1"/>
        <v>5000</v>
      </c>
      <c r="J79" s="25">
        <v>125</v>
      </c>
      <c r="K79" s="15"/>
    </row>
    <row r="80" spans="1:11" ht="17.25" customHeight="1">
      <c r="A80" s="18"/>
      <c r="B80" s="47"/>
      <c r="C80" s="40">
        <v>75023</v>
      </c>
      <c r="D80" s="21">
        <v>4740</v>
      </c>
      <c r="E80" s="41" t="s">
        <v>53</v>
      </c>
      <c r="F80" s="42"/>
      <c r="G80" s="23">
        <v>10000</v>
      </c>
      <c r="H80" s="23">
        <v>10000</v>
      </c>
      <c r="I80" s="24">
        <f t="shared" si="1"/>
        <v>0</v>
      </c>
      <c r="J80" s="25">
        <v>100</v>
      </c>
      <c r="K80" s="15"/>
    </row>
    <row r="81" spans="1:11" ht="17.25" customHeight="1">
      <c r="A81" s="18"/>
      <c r="B81" s="47"/>
      <c r="C81" s="40">
        <v>75023</v>
      </c>
      <c r="D81" s="21">
        <v>4750</v>
      </c>
      <c r="E81" s="41" t="s">
        <v>66</v>
      </c>
      <c r="F81" s="42"/>
      <c r="G81" s="23">
        <v>26000</v>
      </c>
      <c r="H81" s="23">
        <v>28000</v>
      </c>
      <c r="I81" s="24">
        <f t="shared" si="1"/>
        <v>2000</v>
      </c>
      <c r="J81" s="25">
        <v>107.7</v>
      </c>
      <c r="K81" s="15"/>
    </row>
    <row r="82" spans="1:11" ht="17.25" customHeight="1">
      <c r="A82" s="18"/>
      <c r="B82" s="47"/>
      <c r="C82" s="40">
        <v>75023</v>
      </c>
      <c r="D82" s="21">
        <v>6060</v>
      </c>
      <c r="E82" s="41" t="s">
        <v>67</v>
      </c>
      <c r="F82" s="42"/>
      <c r="G82" s="23">
        <v>0</v>
      </c>
      <c r="H82" s="23">
        <v>14000</v>
      </c>
      <c r="I82" s="24">
        <f t="shared" si="1"/>
        <v>14000</v>
      </c>
      <c r="J82" s="25">
        <v>0</v>
      </c>
      <c r="K82" s="15"/>
    </row>
    <row r="83" spans="1:11" ht="17.25" customHeight="1">
      <c r="A83" s="26" t="s">
        <v>16</v>
      </c>
      <c r="B83" s="48"/>
      <c r="C83" s="39">
        <v>75023</v>
      </c>
      <c r="D83" s="10"/>
      <c r="E83" s="10"/>
      <c r="F83" s="10"/>
      <c r="G83" s="28">
        <f>SUM(G61:G82)</f>
        <v>1952253</v>
      </c>
      <c r="H83" s="28">
        <v>2196565</v>
      </c>
      <c r="I83" s="29">
        <f t="shared" si="1"/>
        <v>244312</v>
      </c>
      <c r="J83" s="30">
        <v>112.5</v>
      </c>
      <c r="K83" s="15"/>
    </row>
    <row r="84" spans="1:11" ht="29.25" customHeight="1">
      <c r="A84" s="18" t="s">
        <v>68</v>
      </c>
      <c r="B84" s="21">
        <v>750</v>
      </c>
      <c r="C84" s="40">
        <v>75075</v>
      </c>
      <c r="D84" s="21">
        <v>4210</v>
      </c>
      <c r="E84" s="41" t="s">
        <v>51</v>
      </c>
      <c r="F84" s="42"/>
      <c r="G84" s="23">
        <v>12000</v>
      </c>
      <c r="H84" s="23">
        <v>9500</v>
      </c>
      <c r="I84" s="24">
        <f t="shared" si="1"/>
        <v>-2500</v>
      </c>
      <c r="J84" s="34">
        <v>79.2</v>
      </c>
      <c r="K84" s="15"/>
    </row>
    <row r="85" spans="1:11" ht="17.25" customHeight="1">
      <c r="A85" s="18"/>
      <c r="B85" s="21"/>
      <c r="C85" s="40">
        <v>75075</v>
      </c>
      <c r="D85" s="21">
        <v>4300</v>
      </c>
      <c r="E85" s="41" t="s">
        <v>69</v>
      </c>
      <c r="F85" s="42"/>
      <c r="G85" s="23">
        <v>27500</v>
      </c>
      <c r="H85" s="23">
        <v>31700</v>
      </c>
      <c r="I85" s="24">
        <f t="shared" si="1"/>
        <v>4200</v>
      </c>
      <c r="J85" s="34">
        <v>115.3</v>
      </c>
      <c r="K85" s="15"/>
    </row>
    <row r="86" spans="1:11" ht="17.25" customHeight="1">
      <c r="A86" s="26" t="s">
        <v>16</v>
      </c>
      <c r="B86" s="10"/>
      <c r="C86" s="39">
        <v>75075</v>
      </c>
      <c r="D86" s="10"/>
      <c r="E86" s="10"/>
      <c r="F86" s="10"/>
      <c r="G86" s="28">
        <f>SUM(G84:G85)</f>
        <v>39500</v>
      </c>
      <c r="H86" s="28">
        <f>SUM(H84:H85)</f>
        <v>41200</v>
      </c>
      <c r="I86" s="29">
        <f t="shared" si="1"/>
        <v>1700</v>
      </c>
      <c r="J86" s="14">
        <v>104.3</v>
      </c>
      <c r="K86" s="15"/>
    </row>
    <row r="87" spans="1:11" ht="33" customHeight="1">
      <c r="A87" s="18" t="s">
        <v>70</v>
      </c>
      <c r="B87" s="21">
        <v>750</v>
      </c>
      <c r="C87" s="40">
        <v>75095</v>
      </c>
      <c r="D87" s="21">
        <v>3030</v>
      </c>
      <c r="E87" s="41" t="s">
        <v>50</v>
      </c>
      <c r="F87" s="42"/>
      <c r="G87" s="23">
        <v>40000</v>
      </c>
      <c r="H87" s="23">
        <v>45000</v>
      </c>
      <c r="I87" s="24">
        <f t="shared" si="1"/>
        <v>5000</v>
      </c>
      <c r="J87" s="34">
        <v>112.5</v>
      </c>
      <c r="K87" s="15"/>
    </row>
    <row r="88" spans="1:11" ht="17.25" customHeight="1">
      <c r="A88" s="26"/>
      <c r="B88" s="21"/>
      <c r="C88" s="40">
        <v>75095</v>
      </c>
      <c r="D88" s="21">
        <v>4430</v>
      </c>
      <c r="E88" s="41" t="s">
        <v>63</v>
      </c>
      <c r="F88" s="42"/>
      <c r="G88" s="23">
        <v>2200</v>
      </c>
      <c r="H88" s="23">
        <v>2500</v>
      </c>
      <c r="I88" s="24">
        <f t="shared" si="1"/>
        <v>300</v>
      </c>
      <c r="J88" s="34">
        <v>113.6</v>
      </c>
      <c r="K88" s="15"/>
    </row>
    <row r="89" spans="1:11" ht="17.25" customHeight="1">
      <c r="A89" s="26" t="s">
        <v>16</v>
      </c>
      <c r="B89" s="10"/>
      <c r="C89" s="39">
        <v>75095</v>
      </c>
      <c r="D89" s="10"/>
      <c r="E89" s="10"/>
      <c r="F89" s="10"/>
      <c r="G89" s="28">
        <f>SUM(G87:G88)</f>
        <v>42200</v>
      </c>
      <c r="H89" s="28">
        <v>47500</v>
      </c>
      <c r="I89" s="29">
        <f t="shared" si="1"/>
        <v>5300</v>
      </c>
      <c r="J89" s="14">
        <v>112.6</v>
      </c>
      <c r="K89" s="15"/>
    </row>
    <row r="90" spans="1:11" ht="17.25" customHeight="1">
      <c r="A90" s="26" t="s">
        <v>71</v>
      </c>
      <c r="B90" s="10">
        <v>750</v>
      </c>
      <c r="C90" s="39"/>
      <c r="D90" s="10"/>
      <c r="E90" s="10"/>
      <c r="F90" s="10"/>
      <c r="G90" s="28">
        <v>2183930</v>
      </c>
      <c r="H90" s="28">
        <v>2464842</v>
      </c>
      <c r="I90" s="29">
        <f t="shared" si="1"/>
        <v>280912</v>
      </c>
      <c r="J90" s="14">
        <v>112.9</v>
      </c>
      <c r="K90" s="15"/>
    </row>
    <row r="91" spans="1:11" ht="20.25" customHeight="1">
      <c r="A91" s="18" t="s">
        <v>72</v>
      </c>
      <c r="B91" s="21">
        <v>751</v>
      </c>
      <c r="C91" s="40">
        <v>75101</v>
      </c>
      <c r="D91" s="21">
        <v>4170</v>
      </c>
      <c r="E91" s="41" t="s">
        <v>73</v>
      </c>
      <c r="F91" s="42"/>
      <c r="G91" s="23">
        <v>2119</v>
      </c>
      <c r="H91" s="23">
        <v>2167</v>
      </c>
      <c r="I91" s="24">
        <f t="shared" si="1"/>
        <v>48</v>
      </c>
      <c r="J91" s="34">
        <v>102.3</v>
      </c>
      <c r="K91" s="15"/>
    </row>
    <row r="92" spans="1:11" ht="17.25" customHeight="1">
      <c r="A92" s="26" t="s">
        <v>16</v>
      </c>
      <c r="B92" s="10"/>
      <c r="C92" s="39">
        <v>75101</v>
      </c>
      <c r="D92" s="10"/>
      <c r="E92" s="10"/>
      <c r="F92" s="10"/>
      <c r="G92" s="28">
        <v>2119</v>
      </c>
      <c r="H92" s="28">
        <v>2167</v>
      </c>
      <c r="I92" s="29">
        <f t="shared" si="1"/>
        <v>48</v>
      </c>
      <c r="J92" s="14">
        <v>102.3</v>
      </c>
      <c r="K92" s="15"/>
    </row>
    <row r="93" spans="1:11" ht="32.25" customHeight="1">
      <c r="A93" s="18" t="s">
        <v>74</v>
      </c>
      <c r="B93" s="21">
        <v>751</v>
      </c>
      <c r="C93" s="40">
        <v>75109</v>
      </c>
      <c r="D93" s="21">
        <v>4170</v>
      </c>
      <c r="E93" s="41" t="s">
        <v>73</v>
      </c>
      <c r="F93" s="42"/>
      <c r="G93" s="23">
        <v>190</v>
      </c>
      <c r="H93" s="23">
        <v>0</v>
      </c>
      <c r="I93" s="24">
        <f t="shared" si="1"/>
        <v>-190</v>
      </c>
      <c r="J93" s="34">
        <v>0</v>
      </c>
      <c r="K93" s="15"/>
    </row>
    <row r="94" spans="1:11" ht="17.25" customHeight="1">
      <c r="A94" s="26" t="s">
        <v>16</v>
      </c>
      <c r="B94" s="10"/>
      <c r="C94" s="39">
        <v>75109</v>
      </c>
      <c r="D94" s="10"/>
      <c r="E94" s="10"/>
      <c r="F94" s="10"/>
      <c r="G94" s="28">
        <v>190</v>
      </c>
      <c r="H94" s="28">
        <v>0</v>
      </c>
      <c r="I94" s="29">
        <f t="shared" si="1"/>
        <v>-190</v>
      </c>
      <c r="J94" s="14">
        <v>0</v>
      </c>
      <c r="K94" s="15"/>
    </row>
    <row r="95" spans="1:11" ht="17.25" customHeight="1">
      <c r="A95" s="26" t="s">
        <v>26</v>
      </c>
      <c r="B95" s="10">
        <v>751</v>
      </c>
      <c r="C95" s="39"/>
      <c r="D95" s="10"/>
      <c r="E95" s="10"/>
      <c r="F95" s="10"/>
      <c r="G95" s="28">
        <v>2309</v>
      </c>
      <c r="H95" s="28">
        <v>2167</v>
      </c>
      <c r="I95" s="29">
        <f t="shared" si="1"/>
        <v>-142</v>
      </c>
      <c r="J95" s="14">
        <v>93.9</v>
      </c>
      <c r="K95" s="15"/>
    </row>
    <row r="96" spans="1:11" ht="27" customHeight="1">
      <c r="A96" s="18" t="s">
        <v>75</v>
      </c>
      <c r="B96" s="21">
        <v>754</v>
      </c>
      <c r="C96" s="40">
        <v>75405</v>
      </c>
      <c r="D96" s="21">
        <v>3000</v>
      </c>
      <c r="E96" s="41" t="s">
        <v>76</v>
      </c>
      <c r="F96" s="42"/>
      <c r="G96" s="23">
        <v>3000</v>
      </c>
      <c r="H96" s="23">
        <v>10000</v>
      </c>
      <c r="I96" s="24">
        <f t="shared" si="1"/>
        <v>7000</v>
      </c>
      <c r="J96" s="34">
        <v>333.3</v>
      </c>
      <c r="K96" s="15"/>
    </row>
    <row r="97" spans="1:11" ht="17.25" customHeight="1">
      <c r="A97" s="26"/>
      <c r="B97" s="10"/>
      <c r="C97" s="40">
        <v>75405</v>
      </c>
      <c r="D97" s="21">
        <v>6170</v>
      </c>
      <c r="E97" s="41" t="s">
        <v>77</v>
      </c>
      <c r="F97" s="42"/>
      <c r="G97" s="23">
        <v>30000</v>
      </c>
      <c r="H97" s="23">
        <v>0</v>
      </c>
      <c r="I97" s="24">
        <f t="shared" si="1"/>
        <v>-30000</v>
      </c>
      <c r="J97" s="34">
        <v>0</v>
      </c>
      <c r="K97" s="15"/>
    </row>
    <row r="98" spans="1:11" ht="17.25" customHeight="1">
      <c r="A98" s="26" t="s">
        <v>16</v>
      </c>
      <c r="B98" s="10"/>
      <c r="C98" s="39">
        <v>75405</v>
      </c>
      <c r="D98" s="10"/>
      <c r="E98" s="10"/>
      <c r="F98" s="10"/>
      <c r="G98" s="28">
        <v>33000</v>
      </c>
      <c r="H98" s="28">
        <v>10000</v>
      </c>
      <c r="I98" s="29">
        <f t="shared" si="1"/>
        <v>-23000</v>
      </c>
      <c r="J98" s="14">
        <v>30.3</v>
      </c>
      <c r="K98" s="15"/>
    </row>
    <row r="99" spans="1:11" ht="33.75" customHeight="1">
      <c r="A99" s="18" t="s">
        <v>78</v>
      </c>
      <c r="B99" s="21">
        <v>754</v>
      </c>
      <c r="C99" s="40">
        <v>75412</v>
      </c>
      <c r="D99" s="21">
        <v>3020</v>
      </c>
      <c r="E99" s="41" t="s">
        <v>79</v>
      </c>
      <c r="F99" s="42"/>
      <c r="G99" s="23">
        <v>12000</v>
      </c>
      <c r="H99" s="23">
        <v>17000</v>
      </c>
      <c r="I99" s="24">
        <f t="shared" si="1"/>
        <v>5000</v>
      </c>
      <c r="J99" s="34">
        <v>141.70000000000002</v>
      </c>
      <c r="K99" s="15"/>
    </row>
    <row r="100" spans="1:11" ht="17.25" customHeight="1">
      <c r="A100" s="26"/>
      <c r="B100" s="21"/>
      <c r="C100" s="40">
        <v>75412</v>
      </c>
      <c r="D100" s="21">
        <v>4170</v>
      </c>
      <c r="E100" s="41" t="s">
        <v>80</v>
      </c>
      <c r="F100" s="42"/>
      <c r="G100" s="23">
        <v>2200</v>
      </c>
      <c r="H100" s="23">
        <v>0</v>
      </c>
      <c r="I100" s="24">
        <f t="shared" si="1"/>
        <v>-2200</v>
      </c>
      <c r="J100" s="34">
        <v>0</v>
      </c>
      <c r="K100" s="15"/>
    </row>
    <row r="101" spans="1:11" ht="17.25" customHeight="1">
      <c r="A101" s="26"/>
      <c r="B101" s="21"/>
      <c r="C101" s="40">
        <v>75412</v>
      </c>
      <c r="D101" s="21">
        <v>4210</v>
      </c>
      <c r="E101" s="41" t="s">
        <v>51</v>
      </c>
      <c r="F101" s="42"/>
      <c r="G101" s="23">
        <v>24000</v>
      </c>
      <c r="H101" s="23">
        <v>21000</v>
      </c>
      <c r="I101" s="24">
        <f t="shared" si="1"/>
        <v>-3000</v>
      </c>
      <c r="J101" s="34">
        <v>87.5</v>
      </c>
      <c r="K101" s="15"/>
    </row>
    <row r="102" spans="1:11" ht="17.25" customHeight="1">
      <c r="A102" s="26"/>
      <c r="B102" s="21"/>
      <c r="C102" s="40">
        <v>75412</v>
      </c>
      <c r="D102" s="21">
        <v>4260</v>
      </c>
      <c r="E102" s="41" t="s">
        <v>42</v>
      </c>
      <c r="F102" s="42"/>
      <c r="G102" s="23">
        <v>9000</v>
      </c>
      <c r="H102" s="23">
        <v>10000</v>
      </c>
      <c r="I102" s="24">
        <f t="shared" si="1"/>
        <v>1000</v>
      </c>
      <c r="J102" s="34">
        <v>111.1</v>
      </c>
      <c r="K102" s="15"/>
    </row>
    <row r="103" spans="1:11" ht="17.25" customHeight="1">
      <c r="A103" s="18"/>
      <c r="B103" s="21"/>
      <c r="C103" s="40">
        <v>75412</v>
      </c>
      <c r="D103" s="21">
        <v>4270</v>
      </c>
      <c r="E103" s="41" t="s">
        <v>57</v>
      </c>
      <c r="F103" s="42"/>
      <c r="G103" s="23">
        <v>7000</v>
      </c>
      <c r="H103" s="23">
        <v>15000</v>
      </c>
      <c r="I103" s="24">
        <f t="shared" si="1"/>
        <v>8000</v>
      </c>
      <c r="J103" s="34">
        <v>214.3</v>
      </c>
      <c r="K103" s="15"/>
    </row>
    <row r="104" spans="1:11" ht="17.25" customHeight="1">
      <c r="A104" s="18"/>
      <c r="B104" s="21"/>
      <c r="C104" s="40">
        <v>75412</v>
      </c>
      <c r="D104" s="21">
        <v>4280</v>
      </c>
      <c r="E104" s="41" t="s">
        <v>58</v>
      </c>
      <c r="F104" s="42"/>
      <c r="G104" s="23">
        <v>3000</v>
      </c>
      <c r="H104" s="23">
        <v>6000</v>
      </c>
      <c r="I104" s="24">
        <f t="shared" si="1"/>
        <v>3000</v>
      </c>
      <c r="J104" s="34">
        <v>200</v>
      </c>
      <c r="K104" s="15"/>
    </row>
    <row r="105" spans="1:11" ht="17.25" customHeight="1">
      <c r="A105" s="18"/>
      <c r="B105" s="21"/>
      <c r="C105" s="40">
        <v>75412</v>
      </c>
      <c r="D105" s="21">
        <v>4300</v>
      </c>
      <c r="E105" s="41" t="s">
        <v>59</v>
      </c>
      <c r="F105" s="42"/>
      <c r="G105" s="23">
        <v>7800</v>
      </c>
      <c r="H105" s="23">
        <v>6000</v>
      </c>
      <c r="I105" s="24">
        <f t="shared" si="1"/>
        <v>-1800</v>
      </c>
      <c r="J105" s="34">
        <v>76.9</v>
      </c>
      <c r="K105" s="15"/>
    </row>
    <row r="106" spans="1:11" ht="17.25" customHeight="1">
      <c r="A106" s="18"/>
      <c r="B106" s="21"/>
      <c r="C106" s="40">
        <v>75412</v>
      </c>
      <c r="D106" s="21">
        <v>4360</v>
      </c>
      <c r="E106" s="41" t="s">
        <v>81</v>
      </c>
      <c r="F106" s="42"/>
      <c r="G106" s="23">
        <v>3000</v>
      </c>
      <c r="H106" s="23">
        <v>3000</v>
      </c>
      <c r="I106" s="24">
        <f t="shared" si="1"/>
        <v>0</v>
      </c>
      <c r="J106" s="34">
        <v>100</v>
      </c>
      <c r="K106" s="15"/>
    </row>
    <row r="107" spans="1:11" ht="17.25" customHeight="1">
      <c r="A107" s="18"/>
      <c r="B107" s="21"/>
      <c r="C107" s="40">
        <v>75412</v>
      </c>
      <c r="D107" s="21">
        <v>4430</v>
      </c>
      <c r="E107" s="41" t="s">
        <v>63</v>
      </c>
      <c r="F107" s="42"/>
      <c r="G107" s="23">
        <v>10000</v>
      </c>
      <c r="H107" s="23">
        <v>11000</v>
      </c>
      <c r="I107" s="24">
        <f t="shared" si="1"/>
        <v>1000</v>
      </c>
      <c r="J107" s="34">
        <v>110</v>
      </c>
      <c r="K107" s="15"/>
    </row>
    <row r="108" spans="1:11" ht="17.25" customHeight="1">
      <c r="A108" s="18"/>
      <c r="B108" s="21"/>
      <c r="C108" s="40">
        <v>75412</v>
      </c>
      <c r="D108" s="21">
        <v>4700</v>
      </c>
      <c r="E108" s="41" t="s">
        <v>65</v>
      </c>
      <c r="F108" s="42"/>
      <c r="G108" s="23">
        <v>0</v>
      </c>
      <c r="H108" s="23">
        <v>4000</v>
      </c>
      <c r="I108" s="24">
        <f t="shared" si="1"/>
        <v>4000</v>
      </c>
      <c r="J108" s="34">
        <v>0</v>
      </c>
      <c r="K108" s="15"/>
    </row>
    <row r="109" spans="1:11" ht="17.25" customHeight="1">
      <c r="A109" s="18"/>
      <c r="B109" s="21"/>
      <c r="C109" s="40">
        <v>75412</v>
      </c>
      <c r="D109" s="21">
        <v>6060</v>
      </c>
      <c r="E109" s="41" t="s">
        <v>67</v>
      </c>
      <c r="F109" s="42"/>
      <c r="G109" s="23">
        <v>302000</v>
      </c>
      <c r="H109" s="23">
        <v>0</v>
      </c>
      <c r="I109" s="24">
        <f t="shared" si="1"/>
        <v>-302000</v>
      </c>
      <c r="J109" s="34">
        <v>0</v>
      </c>
      <c r="K109" s="15"/>
    </row>
    <row r="110" spans="1:11" ht="17.25" customHeight="1">
      <c r="A110" s="26" t="s">
        <v>16</v>
      </c>
      <c r="B110" s="10"/>
      <c r="C110" s="39">
        <v>75412</v>
      </c>
      <c r="D110" s="10"/>
      <c r="E110" s="10"/>
      <c r="F110" s="10"/>
      <c r="G110" s="28">
        <f>SUM(G99:G109)</f>
        <v>380000</v>
      </c>
      <c r="H110" s="28">
        <f>SUM(H99:H109)</f>
        <v>93000</v>
      </c>
      <c r="I110" s="29">
        <f t="shared" si="1"/>
        <v>-287000</v>
      </c>
      <c r="J110" s="14">
        <v>24.5</v>
      </c>
      <c r="K110" s="15"/>
    </row>
    <row r="111" spans="1:11" ht="17.25" customHeight="1">
      <c r="A111" s="26" t="s">
        <v>26</v>
      </c>
      <c r="B111" s="10">
        <v>754</v>
      </c>
      <c r="C111" s="39"/>
      <c r="D111" s="10"/>
      <c r="E111" s="10"/>
      <c r="F111" s="10"/>
      <c r="G111" s="28">
        <v>413000</v>
      </c>
      <c r="H111" s="28">
        <v>103000</v>
      </c>
      <c r="I111" s="29">
        <f t="shared" si="1"/>
        <v>-310000</v>
      </c>
      <c r="J111" s="14">
        <v>24.9</v>
      </c>
      <c r="K111" s="15"/>
    </row>
    <row r="112" spans="1:11" ht="31.5" customHeight="1">
      <c r="A112" s="18" t="s">
        <v>82</v>
      </c>
      <c r="B112" s="10">
        <v>756</v>
      </c>
      <c r="C112" s="40">
        <v>75647</v>
      </c>
      <c r="D112" s="21">
        <v>4100</v>
      </c>
      <c r="E112" s="41" t="s">
        <v>83</v>
      </c>
      <c r="F112" s="42"/>
      <c r="G112" s="23">
        <v>33000</v>
      </c>
      <c r="H112" s="23">
        <v>45500</v>
      </c>
      <c r="I112" s="24">
        <f t="shared" si="1"/>
        <v>12500</v>
      </c>
      <c r="J112" s="34">
        <v>137.9</v>
      </c>
      <c r="K112" s="15"/>
    </row>
    <row r="113" spans="1:11" ht="17.25" customHeight="1">
      <c r="A113" s="18"/>
      <c r="B113" s="21"/>
      <c r="C113" s="40">
        <v>75647</v>
      </c>
      <c r="D113" s="21">
        <v>4210</v>
      </c>
      <c r="E113" s="41" t="s">
        <v>41</v>
      </c>
      <c r="F113" s="42"/>
      <c r="G113" s="23">
        <v>5000</v>
      </c>
      <c r="H113" s="23">
        <v>5000</v>
      </c>
      <c r="I113" s="24">
        <f t="shared" si="1"/>
        <v>0</v>
      </c>
      <c r="J113" s="34">
        <v>100</v>
      </c>
      <c r="K113" s="15"/>
    </row>
    <row r="114" spans="1:11" ht="17.25" customHeight="1">
      <c r="A114" s="18"/>
      <c r="B114" s="21"/>
      <c r="C114" s="40">
        <v>75647</v>
      </c>
      <c r="D114" s="21">
        <v>4300</v>
      </c>
      <c r="E114" s="41" t="s">
        <v>59</v>
      </c>
      <c r="F114" s="42"/>
      <c r="G114" s="23">
        <v>5000</v>
      </c>
      <c r="H114" s="23">
        <v>5000</v>
      </c>
      <c r="I114" s="24">
        <f t="shared" si="1"/>
        <v>0</v>
      </c>
      <c r="J114" s="34">
        <v>100</v>
      </c>
      <c r="K114" s="15"/>
    </row>
    <row r="115" spans="1:11" ht="17.25" customHeight="1">
      <c r="A115" s="26" t="s">
        <v>54</v>
      </c>
      <c r="B115" s="10"/>
      <c r="C115" s="39">
        <v>75647</v>
      </c>
      <c r="D115" s="10"/>
      <c r="E115" s="10"/>
      <c r="F115" s="10"/>
      <c r="G115" s="28">
        <f>SUM(G112:G114)</f>
        <v>43000</v>
      </c>
      <c r="H115" s="28">
        <v>55500</v>
      </c>
      <c r="I115" s="29">
        <f t="shared" si="1"/>
        <v>12500</v>
      </c>
      <c r="J115" s="14">
        <v>129.1</v>
      </c>
      <c r="K115" s="15"/>
    </row>
    <row r="116" spans="1:11" ht="17.25" customHeight="1">
      <c r="A116" s="26" t="s">
        <v>26</v>
      </c>
      <c r="B116" s="10">
        <v>756</v>
      </c>
      <c r="C116" s="39"/>
      <c r="D116" s="10"/>
      <c r="E116" s="10"/>
      <c r="F116" s="10"/>
      <c r="G116" s="28">
        <v>43000</v>
      </c>
      <c r="H116" s="28">
        <v>55500</v>
      </c>
      <c r="I116" s="29">
        <f t="shared" si="1"/>
        <v>12500</v>
      </c>
      <c r="J116" s="14">
        <v>129.1</v>
      </c>
      <c r="K116" s="15"/>
    </row>
    <row r="117" spans="1:13" ht="18" customHeight="1">
      <c r="A117" s="18" t="s">
        <v>84</v>
      </c>
      <c r="B117" s="21">
        <v>757</v>
      </c>
      <c r="C117" s="40">
        <v>75702</v>
      </c>
      <c r="D117" s="21">
        <v>8070</v>
      </c>
      <c r="E117" s="41" t="s">
        <v>85</v>
      </c>
      <c r="F117" s="42"/>
      <c r="G117" s="23">
        <v>80000</v>
      </c>
      <c r="H117" s="23">
        <v>129000</v>
      </c>
      <c r="I117" s="24">
        <f t="shared" si="1"/>
        <v>49000</v>
      </c>
      <c r="J117" s="34">
        <v>161.3</v>
      </c>
      <c r="K117" s="15"/>
      <c r="M117" s="49"/>
    </row>
    <row r="118" spans="1:13" ht="17.25" customHeight="1">
      <c r="A118" s="26" t="s">
        <v>54</v>
      </c>
      <c r="B118" s="10"/>
      <c r="C118" s="39">
        <v>75702</v>
      </c>
      <c r="D118" s="10"/>
      <c r="E118" s="10"/>
      <c r="F118" s="10"/>
      <c r="G118" s="28">
        <v>80000</v>
      </c>
      <c r="H118" s="28">
        <v>129000</v>
      </c>
      <c r="I118" s="29">
        <f t="shared" si="1"/>
        <v>49000</v>
      </c>
      <c r="J118" s="14">
        <v>161.3</v>
      </c>
      <c r="K118" s="15"/>
      <c r="M118" s="49"/>
    </row>
    <row r="119" spans="1:11" ht="17.25" customHeight="1">
      <c r="A119" s="26" t="s">
        <v>26</v>
      </c>
      <c r="B119" s="10">
        <v>757</v>
      </c>
      <c r="C119" s="39"/>
      <c r="D119" s="10"/>
      <c r="E119" s="10"/>
      <c r="F119" s="10"/>
      <c r="G119" s="28">
        <v>80000</v>
      </c>
      <c r="H119" s="28">
        <v>129000</v>
      </c>
      <c r="I119" s="29">
        <f t="shared" si="1"/>
        <v>49000</v>
      </c>
      <c r="J119" s="14">
        <v>161.3</v>
      </c>
      <c r="K119" s="15"/>
    </row>
    <row r="120" spans="1:11" ht="17.25" customHeight="1">
      <c r="A120" s="18" t="s">
        <v>86</v>
      </c>
      <c r="B120" s="50">
        <v>758</v>
      </c>
      <c r="C120" s="51">
        <v>75818</v>
      </c>
      <c r="D120" s="50">
        <v>4810</v>
      </c>
      <c r="E120" s="52" t="s">
        <v>87</v>
      </c>
      <c r="F120" s="53"/>
      <c r="G120" s="54">
        <v>0</v>
      </c>
      <c r="H120" s="54">
        <v>190000</v>
      </c>
      <c r="I120" s="24">
        <f t="shared" si="1"/>
        <v>190000</v>
      </c>
      <c r="J120" s="55">
        <v>0</v>
      </c>
      <c r="K120" s="15"/>
    </row>
    <row r="121" spans="1:11" ht="17.25" customHeight="1">
      <c r="A121" s="18"/>
      <c r="B121" s="50"/>
      <c r="C121" s="51">
        <v>75818</v>
      </c>
      <c r="D121" s="50">
        <v>4810</v>
      </c>
      <c r="E121" s="52" t="s">
        <v>88</v>
      </c>
      <c r="F121" s="53"/>
      <c r="G121" s="54">
        <v>0</v>
      </c>
      <c r="H121" s="54">
        <v>80000</v>
      </c>
      <c r="I121" s="24">
        <f t="shared" si="1"/>
        <v>80000</v>
      </c>
      <c r="J121" s="55">
        <v>0</v>
      </c>
      <c r="K121" s="15"/>
    </row>
    <row r="122" spans="1:11" ht="17.25" customHeight="1">
      <c r="A122" s="26" t="s">
        <v>16</v>
      </c>
      <c r="B122" s="56"/>
      <c r="C122" s="57">
        <v>75818</v>
      </c>
      <c r="D122" s="56"/>
      <c r="E122" s="58"/>
      <c r="F122" s="59"/>
      <c r="G122" s="60">
        <v>0</v>
      </c>
      <c r="H122" s="60">
        <v>270000</v>
      </c>
      <c r="I122" s="29">
        <f t="shared" si="1"/>
        <v>270000</v>
      </c>
      <c r="J122" s="61">
        <v>0</v>
      </c>
      <c r="K122" s="15"/>
    </row>
    <row r="123" spans="1:12" ht="16.5" customHeight="1">
      <c r="A123" s="26" t="s">
        <v>26</v>
      </c>
      <c r="B123" s="56">
        <v>758</v>
      </c>
      <c r="C123" s="57"/>
      <c r="D123" s="56"/>
      <c r="E123" s="58"/>
      <c r="F123" s="59"/>
      <c r="G123" s="60">
        <v>0</v>
      </c>
      <c r="H123" s="60">
        <v>270000</v>
      </c>
      <c r="I123" s="29">
        <f t="shared" si="1"/>
        <v>270000</v>
      </c>
      <c r="J123" s="61">
        <v>0</v>
      </c>
      <c r="K123" s="15"/>
      <c r="L123" s="62"/>
    </row>
    <row r="124" spans="1:11" ht="19.5" customHeight="1">
      <c r="A124" s="18" t="s">
        <v>89</v>
      </c>
      <c r="B124" s="17">
        <v>801</v>
      </c>
      <c r="C124" s="17">
        <v>80101</v>
      </c>
      <c r="D124" s="21">
        <v>3020</v>
      </c>
      <c r="E124" s="33" t="s">
        <v>90</v>
      </c>
      <c r="F124" s="33"/>
      <c r="G124" s="63">
        <v>189414</v>
      </c>
      <c r="H124" s="63">
        <v>194000</v>
      </c>
      <c r="I124" s="24">
        <f t="shared" si="1"/>
        <v>4586</v>
      </c>
      <c r="J124" s="64">
        <f>H124*100/G124</f>
        <v>102.42115155162764</v>
      </c>
      <c r="K124" s="65"/>
    </row>
    <row r="125" spans="1:11" ht="15">
      <c r="A125" s="18"/>
      <c r="B125" s="17"/>
      <c r="C125" s="17">
        <v>80101</v>
      </c>
      <c r="D125" s="21">
        <v>4010</v>
      </c>
      <c r="E125" s="17" t="s">
        <v>36</v>
      </c>
      <c r="F125" s="66"/>
      <c r="G125" s="63">
        <v>2760693</v>
      </c>
      <c r="H125" s="63">
        <v>2698200</v>
      </c>
      <c r="I125" s="24">
        <f t="shared" si="1"/>
        <v>-62493</v>
      </c>
      <c r="J125" s="64">
        <f aca="true" t="shared" si="2" ref="J125:J188">H125*100/G125</f>
        <v>97.73632924776496</v>
      </c>
      <c r="K125" s="65"/>
    </row>
    <row r="126" spans="1:11" ht="15">
      <c r="A126" s="18"/>
      <c r="B126" s="17"/>
      <c r="C126" s="17">
        <v>80101</v>
      </c>
      <c r="D126" s="21">
        <v>4040</v>
      </c>
      <c r="E126" s="17" t="s">
        <v>91</v>
      </c>
      <c r="F126" s="66"/>
      <c r="G126" s="63">
        <v>205853</v>
      </c>
      <c r="H126" s="63">
        <v>214100</v>
      </c>
      <c r="I126" s="24">
        <f t="shared" si="1"/>
        <v>8247</v>
      </c>
      <c r="J126" s="64">
        <f t="shared" si="2"/>
        <v>104.00625689205404</v>
      </c>
      <c r="K126" s="65"/>
    </row>
    <row r="127" spans="1:13" ht="15">
      <c r="A127" s="18"/>
      <c r="B127" s="17"/>
      <c r="C127" s="17">
        <v>80101</v>
      </c>
      <c r="D127" s="21">
        <v>4110</v>
      </c>
      <c r="E127" s="17" t="s">
        <v>38</v>
      </c>
      <c r="F127" s="66"/>
      <c r="G127" s="63">
        <v>533970</v>
      </c>
      <c r="H127" s="63">
        <v>489000</v>
      </c>
      <c r="I127" s="24">
        <f t="shared" si="1"/>
        <v>-44970</v>
      </c>
      <c r="J127" s="64">
        <f t="shared" si="2"/>
        <v>91.5781785493567</v>
      </c>
      <c r="K127" s="65"/>
      <c r="M127" s="67"/>
    </row>
    <row r="128" spans="1:11" ht="15">
      <c r="A128" s="18"/>
      <c r="B128" s="17"/>
      <c r="C128" s="17">
        <v>80101</v>
      </c>
      <c r="D128" s="21">
        <v>4120</v>
      </c>
      <c r="E128" s="17" t="s">
        <v>92</v>
      </c>
      <c r="F128" s="66"/>
      <c r="G128" s="63">
        <v>75541</v>
      </c>
      <c r="H128" s="63">
        <v>78710</v>
      </c>
      <c r="I128" s="24">
        <f t="shared" si="1"/>
        <v>3169</v>
      </c>
      <c r="J128" s="64">
        <f t="shared" si="2"/>
        <v>104.19507287433315</v>
      </c>
      <c r="K128" s="65"/>
    </row>
    <row r="129" spans="1:11" ht="15">
      <c r="A129" s="18"/>
      <c r="B129" s="17"/>
      <c r="C129" s="17">
        <v>80101</v>
      </c>
      <c r="D129" s="21">
        <v>4170</v>
      </c>
      <c r="E129" s="17" t="s">
        <v>93</v>
      </c>
      <c r="F129" s="66"/>
      <c r="G129" s="63">
        <v>7500</v>
      </c>
      <c r="H129" s="63">
        <v>8000</v>
      </c>
      <c r="I129" s="24">
        <f t="shared" si="1"/>
        <v>500</v>
      </c>
      <c r="J129" s="64">
        <f t="shared" si="2"/>
        <v>106.66666666666667</v>
      </c>
      <c r="K129" s="65"/>
    </row>
    <row r="130" spans="1:11" ht="15">
      <c r="A130" s="18"/>
      <c r="B130" s="17"/>
      <c r="C130" s="17">
        <v>80101</v>
      </c>
      <c r="D130" s="21">
        <v>4210</v>
      </c>
      <c r="E130" s="17" t="s">
        <v>94</v>
      </c>
      <c r="F130" s="66"/>
      <c r="G130" s="63">
        <v>351567</v>
      </c>
      <c r="H130" s="63">
        <v>340000</v>
      </c>
      <c r="I130" s="24">
        <f t="shared" si="1"/>
        <v>-11567</v>
      </c>
      <c r="J130" s="64">
        <f t="shared" si="2"/>
        <v>96.70987322473384</v>
      </c>
      <c r="K130" s="65"/>
    </row>
    <row r="131" spans="1:11" ht="15">
      <c r="A131" s="18"/>
      <c r="B131" s="17"/>
      <c r="C131" s="17">
        <v>80101</v>
      </c>
      <c r="D131" s="21">
        <v>4240</v>
      </c>
      <c r="E131" s="17" t="s">
        <v>95</v>
      </c>
      <c r="F131" s="66"/>
      <c r="G131" s="63">
        <v>30948</v>
      </c>
      <c r="H131" s="63">
        <v>40000</v>
      </c>
      <c r="I131" s="24">
        <f t="shared" si="1"/>
        <v>9052</v>
      </c>
      <c r="J131" s="64">
        <f t="shared" si="2"/>
        <v>129.24906294429366</v>
      </c>
      <c r="K131" s="65"/>
    </row>
    <row r="132" spans="1:11" ht="15">
      <c r="A132" s="18"/>
      <c r="B132" s="17"/>
      <c r="C132" s="17">
        <v>80101</v>
      </c>
      <c r="D132" s="21">
        <v>4260</v>
      </c>
      <c r="E132" s="17" t="s">
        <v>42</v>
      </c>
      <c r="F132" s="66"/>
      <c r="G132" s="63">
        <v>57739</v>
      </c>
      <c r="H132" s="63">
        <v>47000</v>
      </c>
      <c r="I132" s="24">
        <f t="shared" si="1"/>
        <v>-10739</v>
      </c>
      <c r="J132" s="64">
        <f t="shared" si="2"/>
        <v>81.400786296957</v>
      </c>
      <c r="K132" s="65"/>
    </row>
    <row r="133" spans="1:11" ht="15">
      <c r="A133" s="18"/>
      <c r="B133" s="17"/>
      <c r="C133" s="17">
        <v>80101</v>
      </c>
      <c r="D133" s="21">
        <v>4270</v>
      </c>
      <c r="E133" s="68" t="s">
        <v>96</v>
      </c>
      <c r="F133" s="68"/>
      <c r="G133" s="63">
        <v>59700</v>
      </c>
      <c r="H133" s="63">
        <v>150000</v>
      </c>
      <c r="I133" s="24">
        <f t="shared" si="1"/>
        <v>90300</v>
      </c>
      <c r="J133" s="64">
        <f t="shared" si="2"/>
        <v>251.25628140703517</v>
      </c>
      <c r="K133" s="65"/>
    </row>
    <row r="134" spans="1:11" ht="15">
      <c r="A134" s="18"/>
      <c r="B134" s="17"/>
      <c r="C134" s="17">
        <v>80101</v>
      </c>
      <c r="D134" s="21">
        <v>4280</v>
      </c>
      <c r="E134" s="17" t="s">
        <v>97</v>
      </c>
      <c r="F134" s="66"/>
      <c r="G134" s="63">
        <v>4000</v>
      </c>
      <c r="H134" s="63">
        <v>3500</v>
      </c>
      <c r="I134" s="24">
        <f t="shared" si="1"/>
        <v>-500</v>
      </c>
      <c r="J134" s="64">
        <f t="shared" si="2"/>
        <v>87.5</v>
      </c>
      <c r="K134" s="65"/>
    </row>
    <row r="135" spans="1:11" ht="15">
      <c r="A135" s="18"/>
      <c r="B135" s="17"/>
      <c r="C135" s="17">
        <v>80101</v>
      </c>
      <c r="D135" s="21">
        <v>4300</v>
      </c>
      <c r="E135" s="17" t="s">
        <v>98</v>
      </c>
      <c r="F135" s="66"/>
      <c r="G135" s="63">
        <v>43840</v>
      </c>
      <c r="H135" s="63">
        <v>47427</v>
      </c>
      <c r="I135" s="24">
        <f aca="true" t="shared" si="3" ref="I135:I198">SUM(H135-G135)</f>
        <v>3587</v>
      </c>
      <c r="J135" s="64">
        <f t="shared" si="2"/>
        <v>108.18202554744525</v>
      </c>
      <c r="K135" s="65"/>
    </row>
    <row r="136" spans="1:11" ht="15">
      <c r="A136" s="18"/>
      <c r="B136" s="17"/>
      <c r="C136" s="17">
        <v>80101</v>
      </c>
      <c r="D136" s="21">
        <v>4350</v>
      </c>
      <c r="E136" s="17" t="s">
        <v>99</v>
      </c>
      <c r="F136" s="66"/>
      <c r="G136" s="63">
        <v>2620</v>
      </c>
      <c r="H136" s="63">
        <v>1500</v>
      </c>
      <c r="I136" s="24">
        <f t="shared" si="3"/>
        <v>-1120</v>
      </c>
      <c r="J136" s="64">
        <f t="shared" si="2"/>
        <v>57.25190839694657</v>
      </c>
      <c r="K136" s="65"/>
    </row>
    <row r="137" spans="1:11" ht="15">
      <c r="A137" s="18"/>
      <c r="B137" s="17"/>
      <c r="C137" s="17">
        <v>80101</v>
      </c>
      <c r="D137" s="21">
        <v>4370</v>
      </c>
      <c r="E137" s="22" t="s">
        <v>100</v>
      </c>
      <c r="F137" s="22"/>
      <c r="G137" s="63">
        <v>20000</v>
      </c>
      <c r="H137" s="63">
        <v>21000</v>
      </c>
      <c r="I137" s="24">
        <f t="shared" si="3"/>
        <v>1000</v>
      </c>
      <c r="J137" s="64">
        <f t="shared" si="2"/>
        <v>105</v>
      </c>
      <c r="K137" s="65"/>
    </row>
    <row r="138" spans="1:11" ht="15">
      <c r="A138" s="18"/>
      <c r="B138" s="17"/>
      <c r="C138" s="17">
        <v>80101</v>
      </c>
      <c r="D138" s="21">
        <v>4390</v>
      </c>
      <c r="E138" s="22" t="s">
        <v>101</v>
      </c>
      <c r="F138" s="22"/>
      <c r="G138" s="63">
        <v>1500</v>
      </c>
      <c r="H138" s="63">
        <v>1500</v>
      </c>
      <c r="I138" s="24">
        <f t="shared" si="3"/>
        <v>0</v>
      </c>
      <c r="J138" s="64">
        <f t="shared" si="2"/>
        <v>100</v>
      </c>
      <c r="K138" s="65"/>
    </row>
    <row r="139" spans="1:11" ht="15">
      <c r="A139" s="18"/>
      <c r="B139" s="17"/>
      <c r="C139" s="17">
        <v>80101</v>
      </c>
      <c r="D139" s="21">
        <v>4410</v>
      </c>
      <c r="E139" s="22" t="s">
        <v>52</v>
      </c>
      <c r="F139" s="22"/>
      <c r="G139" s="63">
        <v>10300</v>
      </c>
      <c r="H139" s="63">
        <v>11000</v>
      </c>
      <c r="I139" s="24">
        <f t="shared" si="3"/>
        <v>700</v>
      </c>
      <c r="J139" s="64">
        <f t="shared" si="2"/>
        <v>106.79611650485437</v>
      </c>
      <c r="K139" s="65"/>
    </row>
    <row r="140" spans="1:11" ht="15">
      <c r="A140" s="18"/>
      <c r="B140" s="17"/>
      <c r="C140" s="17">
        <v>80101</v>
      </c>
      <c r="D140" s="21">
        <v>4430</v>
      </c>
      <c r="E140" s="22" t="s">
        <v>102</v>
      </c>
      <c r="F140" s="22"/>
      <c r="G140" s="63">
        <v>8151</v>
      </c>
      <c r="H140" s="63">
        <v>9000</v>
      </c>
      <c r="I140" s="24">
        <f t="shared" si="3"/>
        <v>849</v>
      </c>
      <c r="J140" s="64">
        <f t="shared" si="2"/>
        <v>110.4158998895841</v>
      </c>
      <c r="K140" s="65"/>
    </row>
    <row r="141" spans="1:11" ht="15">
      <c r="A141" s="18"/>
      <c r="B141" s="17"/>
      <c r="C141" s="17">
        <v>80101</v>
      </c>
      <c r="D141" s="21">
        <v>4440</v>
      </c>
      <c r="E141" s="22" t="s">
        <v>103</v>
      </c>
      <c r="F141" s="22"/>
      <c r="G141" s="63">
        <v>168959</v>
      </c>
      <c r="H141" s="63">
        <v>161570</v>
      </c>
      <c r="I141" s="24">
        <f t="shared" si="3"/>
        <v>-7389</v>
      </c>
      <c r="J141" s="64">
        <f t="shared" si="2"/>
        <v>95.62674968483478</v>
      </c>
      <c r="K141" s="65"/>
    </row>
    <row r="142" spans="1:12" ht="15">
      <c r="A142" s="18"/>
      <c r="B142" s="17"/>
      <c r="C142" s="17">
        <v>80101</v>
      </c>
      <c r="D142" s="21">
        <v>4510</v>
      </c>
      <c r="E142" s="22" t="s">
        <v>104</v>
      </c>
      <c r="F142" s="22"/>
      <c r="G142" s="63">
        <v>300</v>
      </c>
      <c r="H142" s="63">
        <v>300</v>
      </c>
      <c r="I142" s="24">
        <f t="shared" si="3"/>
        <v>0</v>
      </c>
      <c r="J142" s="64">
        <f t="shared" si="2"/>
        <v>100</v>
      </c>
      <c r="K142" s="65"/>
      <c r="L142" s="69"/>
    </row>
    <row r="143" spans="1:11" ht="15">
      <c r="A143" s="18"/>
      <c r="B143" s="17"/>
      <c r="C143" s="17">
        <v>80101</v>
      </c>
      <c r="D143" s="21">
        <v>4700</v>
      </c>
      <c r="E143" s="22" t="s">
        <v>105</v>
      </c>
      <c r="F143" s="22"/>
      <c r="G143" s="63">
        <v>3000</v>
      </c>
      <c r="H143" s="63">
        <v>3000</v>
      </c>
      <c r="I143" s="24">
        <f t="shared" si="3"/>
        <v>0</v>
      </c>
      <c r="J143" s="64">
        <f t="shared" si="2"/>
        <v>100</v>
      </c>
      <c r="K143" s="65"/>
    </row>
    <row r="144" spans="1:11" ht="15">
      <c r="A144" s="18"/>
      <c r="B144" s="17"/>
      <c r="C144" s="17">
        <v>80101</v>
      </c>
      <c r="D144" s="21">
        <v>4740</v>
      </c>
      <c r="E144" s="22" t="s">
        <v>106</v>
      </c>
      <c r="F144" s="22"/>
      <c r="G144" s="63">
        <v>7300</v>
      </c>
      <c r="H144" s="63">
        <v>7300</v>
      </c>
      <c r="I144" s="24">
        <f t="shared" si="3"/>
        <v>0</v>
      </c>
      <c r="J144" s="64">
        <f t="shared" si="2"/>
        <v>100</v>
      </c>
      <c r="K144" s="65"/>
    </row>
    <row r="145" spans="1:11" ht="15">
      <c r="A145" s="18"/>
      <c r="B145" s="17"/>
      <c r="C145" s="17">
        <v>80101</v>
      </c>
      <c r="D145" s="21">
        <v>4750</v>
      </c>
      <c r="E145" s="22" t="s">
        <v>107</v>
      </c>
      <c r="F145" s="22"/>
      <c r="G145" s="63">
        <v>10077</v>
      </c>
      <c r="H145" s="63">
        <v>12000</v>
      </c>
      <c r="I145" s="24">
        <f t="shared" si="3"/>
        <v>1923</v>
      </c>
      <c r="J145" s="64">
        <f t="shared" si="2"/>
        <v>119.08306043465318</v>
      </c>
      <c r="K145" s="65"/>
    </row>
    <row r="146" spans="1:11" ht="15">
      <c r="A146" s="18"/>
      <c r="B146" s="17"/>
      <c r="C146" s="17">
        <v>80101</v>
      </c>
      <c r="D146" s="21">
        <v>6050</v>
      </c>
      <c r="E146" s="70" t="s">
        <v>108</v>
      </c>
      <c r="F146" s="71"/>
      <c r="G146" s="72">
        <v>90000</v>
      </c>
      <c r="H146" s="63">
        <v>100000</v>
      </c>
      <c r="I146" s="24">
        <f t="shared" si="3"/>
        <v>10000</v>
      </c>
      <c r="J146" s="64">
        <f t="shared" si="2"/>
        <v>111.11111111111111</v>
      </c>
      <c r="K146" s="65"/>
    </row>
    <row r="147" spans="1:11" ht="15">
      <c r="A147" s="18"/>
      <c r="B147" s="17"/>
      <c r="C147" s="17">
        <v>80101</v>
      </c>
      <c r="D147" s="21">
        <v>6060</v>
      </c>
      <c r="E147" s="22" t="s">
        <v>109</v>
      </c>
      <c r="F147" s="22"/>
      <c r="G147" s="63">
        <v>8995</v>
      </c>
      <c r="H147" s="63">
        <v>17000</v>
      </c>
      <c r="I147" s="24">
        <f t="shared" si="3"/>
        <v>8005</v>
      </c>
      <c r="J147" s="64">
        <f t="shared" si="2"/>
        <v>188.99388549193998</v>
      </c>
      <c r="K147" s="65"/>
    </row>
    <row r="148" spans="1:11" ht="16.5" customHeight="1">
      <c r="A148" s="26" t="s">
        <v>16</v>
      </c>
      <c r="B148" s="9">
        <v>801</v>
      </c>
      <c r="C148" s="9">
        <v>80101</v>
      </c>
      <c r="D148" s="10"/>
      <c r="E148" s="73"/>
      <c r="F148" s="73"/>
      <c r="G148" s="74">
        <f>SUM(G124:G147)</f>
        <v>4651967</v>
      </c>
      <c r="H148" s="74">
        <f>SUM(H124:H147)</f>
        <v>4655107</v>
      </c>
      <c r="I148" s="29">
        <f t="shared" si="3"/>
        <v>3140</v>
      </c>
      <c r="J148" s="75">
        <f t="shared" si="2"/>
        <v>100.06749832920138</v>
      </c>
      <c r="K148" s="65"/>
    </row>
    <row r="149" spans="1:11" ht="29.25">
      <c r="A149" s="18" t="s">
        <v>110</v>
      </c>
      <c r="B149" s="17">
        <v>801</v>
      </c>
      <c r="C149" s="17">
        <v>80103</v>
      </c>
      <c r="D149" s="21">
        <v>3020</v>
      </c>
      <c r="E149" s="33" t="s">
        <v>90</v>
      </c>
      <c r="F149" s="33"/>
      <c r="G149" s="63">
        <v>17765</v>
      </c>
      <c r="H149" s="63">
        <v>18650</v>
      </c>
      <c r="I149" s="24">
        <f t="shared" si="3"/>
        <v>885</v>
      </c>
      <c r="J149" s="64">
        <f t="shared" si="2"/>
        <v>104.98170560090065</v>
      </c>
      <c r="K149" s="65"/>
    </row>
    <row r="150" spans="1:11" ht="15">
      <c r="A150" s="18"/>
      <c r="B150" s="17"/>
      <c r="C150" s="17">
        <v>80103</v>
      </c>
      <c r="D150" s="21">
        <v>4010</v>
      </c>
      <c r="E150" s="17" t="s">
        <v>36</v>
      </c>
      <c r="F150" s="66"/>
      <c r="G150" s="63">
        <v>178300</v>
      </c>
      <c r="H150" s="63">
        <v>192070</v>
      </c>
      <c r="I150" s="24">
        <f t="shared" si="3"/>
        <v>13770</v>
      </c>
      <c r="J150" s="64">
        <f t="shared" si="2"/>
        <v>107.72293886707796</v>
      </c>
      <c r="K150" s="65"/>
    </row>
    <row r="151" spans="1:11" ht="15">
      <c r="A151" s="18"/>
      <c r="B151" s="17"/>
      <c r="C151" s="17">
        <v>80103</v>
      </c>
      <c r="D151" s="21">
        <v>4040</v>
      </c>
      <c r="E151" s="17" t="s">
        <v>91</v>
      </c>
      <c r="F151" s="66"/>
      <c r="G151" s="63">
        <v>13764</v>
      </c>
      <c r="H151" s="63">
        <v>14910</v>
      </c>
      <c r="I151" s="24">
        <f t="shared" si="3"/>
        <v>1146</v>
      </c>
      <c r="J151" s="64">
        <f t="shared" si="2"/>
        <v>108.32606800348736</v>
      </c>
      <c r="K151" s="65"/>
    </row>
    <row r="152" spans="1:11" ht="15">
      <c r="A152" s="18"/>
      <c r="B152" s="17"/>
      <c r="C152" s="17">
        <v>80103</v>
      </c>
      <c r="D152" s="21">
        <v>4110</v>
      </c>
      <c r="E152" s="17" t="s">
        <v>38</v>
      </c>
      <c r="F152" s="66"/>
      <c r="G152" s="63">
        <v>36300</v>
      </c>
      <c r="H152" s="63">
        <v>34200</v>
      </c>
      <c r="I152" s="24">
        <f t="shared" si="3"/>
        <v>-2100</v>
      </c>
      <c r="J152" s="64">
        <f t="shared" si="2"/>
        <v>94.21487603305785</v>
      </c>
      <c r="K152" s="65"/>
    </row>
    <row r="153" spans="1:11" ht="15">
      <c r="A153" s="18"/>
      <c r="B153" s="17"/>
      <c r="C153" s="17">
        <v>80103</v>
      </c>
      <c r="D153" s="21">
        <v>4120</v>
      </c>
      <c r="E153" s="17" t="s">
        <v>92</v>
      </c>
      <c r="F153" s="66"/>
      <c r="G153" s="63">
        <v>5100</v>
      </c>
      <c r="H153" s="63">
        <v>5500</v>
      </c>
      <c r="I153" s="24">
        <f t="shared" si="3"/>
        <v>400</v>
      </c>
      <c r="J153" s="64">
        <f t="shared" si="2"/>
        <v>107.84313725490196</v>
      </c>
      <c r="K153" s="65"/>
    </row>
    <row r="154" spans="1:11" ht="15">
      <c r="A154" s="18"/>
      <c r="B154" s="17"/>
      <c r="C154" s="17">
        <v>80103</v>
      </c>
      <c r="D154" s="21">
        <v>4210</v>
      </c>
      <c r="E154" s="17" t="s">
        <v>111</v>
      </c>
      <c r="F154" s="66"/>
      <c r="G154" s="63">
        <v>3100</v>
      </c>
      <c r="H154" s="63">
        <v>4000</v>
      </c>
      <c r="I154" s="24">
        <f t="shared" si="3"/>
        <v>900</v>
      </c>
      <c r="J154" s="64">
        <f t="shared" si="2"/>
        <v>129.03225806451613</v>
      </c>
      <c r="K154" s="65"/>
    </row>
    <row r="155" spans="1:11" ht="15">
      <c r="A155" s="18"/>
      <c r="B155" s="17"/>
      <c r="C155" s="17">
        <v>80103</v>
      </c>
      <c r="D155" s="21">
        <v>4240</v>
      </c>
      <c r="E155" s="17" t="s">
        <v>95</v>
      </c>
      <c r="F155" s="66"/>
      <c r="G155" s="63">
        <v>3000</v>
      </c>
      <c r="H155" s="63">
        <v>5000</v>
      </c>
      <c r="I155" s="24">
        <f t="shared" si="3"/>
        <v>2000</v>
      </c>
      <c r="J155" s="64">
        <f t="shared" si="2"/>
        <v>166.66666666666666</v>
      </c>
      <c r="K155" s="65"/>
    </row>
    <row r="156" spans="1:11" ht="15">
      <c r="A156" s="18"/>
      <c r="B156" s="17"/>
      <c r="C156" s="17">
        <v>80103</v>
      </c>
      <c r="D156" s="21">
        <v>4260</v>
      </c>
      <c r="E156" s="17" t="s">
        <v>42</v>
      </c>
      <c r="F156" s="66"/>
      <c r="G156" s="63">
        <v>5000</v>
      </c>
      <c r="H156" s="63">
        <v>5000</v>
      </c>
      <c r="I156" s="24">
        <f t="shared" si="3"/>
        <v>0</v>
      </c>
      <c r="J156" s="64">
        <f t="shared" si="2"/>
        <v>100</v>
      </c>
      <c r="K156" s="65"/>
    </row>
    <row r="157" spans="1:11" ht="15">
      <c r="A157" s="18"/>
      <c r="B157" s="17"/>
      <c r="C157" s="17">
        <v>80103</v>
      </c>
      <c r="D157" s="21">
        <v>4280</v>
      </c>
      <c r="E157" s="17" t="s">
        <v>112</v>
      </c>
      <c r="F157" s="66"/>
      <c r="G157" s="63">
        <v>500</v>
      </c>
      <c r="H157" s="63">
        <v>500</v>
      </c>
      <c r="I157" s="24">
        <f t="shared" si="3"/>
        <v>0</v>
      </c>
      <c r="J157" s="64">
        <f t="shared" si="2"/>
        <v>100</v>
      </c>
      <c r="K157" s="65"/>
    </row>
    <row r="158" spans="1:11" ht="15">
      <c r="A158" s="18"/>
      <c r="B158" s="17"/>
      <c r="C158" s="17">
        <v>80103</v>
      </c>
      <c r="D158" s="21">
        <v>4300</v>
      </c>
      <c r="E158" s="17" t="s">
        <v>29</v>
      </c>
      <c r="F158" s="66"/>
      <c r="G158" s="63">
        <v>400</v>
      </c>
      <c r="H158" s="63">
        <v>500</v>
      </c>
      <c r="I158" s="24">
        <f t="shared" si="3"/>
        <v>100</v>
      </c>
      <c r="J158" s="64">
        <f t="shared" si="2"/>
        <v>125</v>
      </c>
      <c r="K158" s="65"/>
    </row>
    <row r="159" spans="1:11" ht="15">
      <c r="A159" s="18"/>
      <c r="B159" s="17"/>
      <c r="C159" s="17">
        <v>80103</v>
      </c>
      <c r="D159" s="21">
        <v>4410</v>
      </c>
      <c r="E159" s="68" t="s">
        <v>52</v>
      </c>
      <c r="F159" s="68"/>
      <c r="G159" s="63">
        <v>300</v>
      </c>
      <c r="H159" s="63">
        <v>400</v>
      </c>
      <c r="I159" s="24">
        <f t="shared" si="3"/>
        <v>100</v>
      </c>
      <c r="J159" s="64">
        <f t="shared" si="2"/>
        <v>133.33333333333334</v>
      </c>
      <c r="K159" s="65"/>
    </row>
    <row r="160" spans="1:11" ht="15">
      <c r="A160" s="18"/>
      <c r="B160" s="17"/>
      <c r="C160" s="17">
        <v>80103</v>
      </c>
      <c r="D160" s="21">
        <v>4440</v>
      </c>
      <c r="E160" s="41" t="s">
        <v>103</v>
      </c>
      <c r="F160" s="76"/>
      <c r="G160" s="63">
        <v>14518</v>
      </c>
      <c r="H160" s="63">
        <v>14147</v>
      </c>
      <c r="I160" s="24">
        <f t="shared" si="3"/>
        <v>-371</v>
      </c>
      <c r="J160" s="64">
        <f t="shared" si="2"/>
        <v>97.44455159112826</v>
      </c>
      <c r="K160" s="65"/>
    </row>
    <row r="161" spans="1:11" ht="15">
      <c r="A161" s="18"/>
      <c r="B161" s="17"/>
      <c r="C161" s="17">
        <v>80103</v>
      </c>
      <c r="D161" s="21">
        <v>4700</v>
      </c>
      <c r="E161" s="22" t="s">
        <v>113</v>
      </c>
      <c r="F161" s="22"/>
      <c r="G161" s="63">
        <v>600</v>
      </c>
      <c r="H161" s="63">
        <v>600</v>
      </c>
      <c r="I161" s="24">
        <f t="shared" si="3"/>
        <v>0</v>
      </c>
      <c r="J161" s="64">
        <f t="shared" si="2"/>
        <v>100</v>
      </c>
      <c r="K161" s="65"/>
    </row>
    <row r="162" spans="1:11" ht="15">
      <c r="A162" s="18"/>
      <c r="B162" s="17"/>
      <c r="C162" s="17">
        <v>80103</v>
      </c>
      <c r="D162" s="21">
        <v>4740</v>
      </c>
      <c r="E162" s="22" t="s">
        <v>114</v>
      </c>
      <c r="F162" s="22"/>
      <c r="G162" s="63">
        <v>1000</v>
      </c>
      <c r="H162" s="63">
        <v>1000</v>
      </c>
      <c r="I162" s="24">
        <f t="shared" si="3"/>
        <v>0</v>
      </c>
      <c r="J162" s="64">
        <f t="shared" si="2"/>
        <v>100</v>
      </c>
      <c r="K162" s="65"/>
    </row>
    <row r="163" spans="1:11" ht="15">
      <c r="A163" s="26" t="s">
        <v>16</v>
      </c>
      <c r="B163" s="9">
        <v>801</v>
      </c>
      <c r="C163" s="9">
        <v>80103</v>
      </c>
      <c r="D163" s="10"/>
      <c r="E163" s="73"/>
      <c r="F163" s="73"/>
      <c r="G163" s="77">
        <v>279647</v>
      </c>
      <c r="H163" s="77">
        <f>SUM(H149:H162)</f>
        <v>296477</v>
      </c>
      <c r="I163" s="29">
        <f t="shared" si="3"/>
        <v>16830</v>
      </c>
      <c r="J163" s="75">
        <f t="shared" si="2"/>
        <v>106.01830164457334</v>
      </c>
      <c r="K163" s="65"/>
    </row>
    <row r="164" spans="1:11" ht="30.75" customHeight="1">
      <c r="A164" s="18" t="s">
        <v>115</v>
      </c>
      <c r="B164" s="18">
        <v>801</v>
      </c>
      <c r="C164" s="17">
        <v>80104</v>
      </c>
      <c r="D164" s="78">
        <v>3020</v>
      </c>
      <c r="E164" s="33" t="s">
        <v>90</v>
      </c>
      <c r="F164" s="33"/>
      <c r="G164" s="79">
        <v>11713</v>
      </c>
      <c r="H164" s="80">
        <v>12000</v>
      </c>
      <c r="I164" s="24">
        <f t="shared" si="3"/>
        <v>287</v>
      </c>
      <c r="J164" s="64">
        <f t="shared" si="2"/>
        <v>102.45026893195595</v>
      </c>
      <c r="K164" s="65"/>
    </row>
    <row r="165" spans="1:11" ht="15.75" customHeight="1">
      <c r="A165" s="18"/>
      <c r="B165" s="18"/>
      <c r="C165" s="17">
        <v>80104</v>
      </c>
      <c r="D165" s="78">
        <v>4010</v>
      </c>
      <c r="E165" s="68" t="s">
        <v>36</v>
      </c>
      <c r="F165" s="81"/>
      <c r="G165" s="79">
        <v>140500</v>
      </c>
      <c r="H165" s="80">
        <v>167320</v>
      </c>
      <c r="I165" s="24">
        <f t="shared" si="3"/>
        <v>26820</v>
      </c>
      <c r="J165" s="64">
        <f t="shared" si="2"/>
        <v>119.08896797153025</v>
      </c>
      <c r="K165" s="65"/>
    </row>
    <row r="166" spans="1:11" ht="15.75" customHeight="1">
      <c r="A166" s="18"/>
      <c r="B166" s="18"/>
      <c r="C166" s="17">
        <v>80104</v>
      </c>
      <c r="D166" s="78">
        <v>4040</v>
      </c>
      <c r="E166" s="68" t="s">
        <v>116</v>
      </c>
      <c r="F166" s="81"/>
      <c r="G166" s="79">
        <v>9131</v>
      </c>
      <c r="H166" s="80">
        <v>12550</v>
      </c>
      <c r="I166" s="24">
        <f t="shared" si="3"/>
        <v>3419</v>
      </c>
      <c r="J166" s="64">
        <f t="shared" si="2"/>
        <v>137.4438725221772</v>
      </c>
      <c r="K166" s="65"/>
    </row>
    <row r="167" spans="1:11" ht="15.75" customHeight="1">
      <c r="A167" s="18"/>
      <c r="B167" s="18"/>
      <c r="C167" s="17">
        <v>80104</v>
      </c>
      <c r="D167" s="78">
        <v>4110</v>
      </c>
      <c r="E167" s="68" t="s">
        <v>38</v>
      </c>
      <c r="F167" s="81"/>
      <c r="G167" s="79">
        <v>28000</v>
      </c>
      <c r="H167" s="80">
        <v>29600</v>
      </c>
      <c r="I167" s="24">
        <f t="shared" si="3"/>
        <v>1600</v>
      </c>
      <c r="J167" s="64">
        <f t="shared" si="2"/>
        <v>105.71428571428571</v>
      </c>
      <c r="K167" s="65"/>
    </row>
    <row r="168" spans="1:11" ht="15.75" customHeight="1">
      <c r="A168" s="18"/>
      <c r="B168" s="18"/>
      <c r="C168" s="17">
        <v>80104</v>
      </c>
      <c r="D168" s="78">
        <v>4120</v>
      </c>
      <c r="E168" s="68" t="s">
        <v>92</v>
      </c>
      <c r="F168" s="81"/>
      <c r="G168" s="79">
        <v>4000</v>
      </c>
      <c r="H168" s="80">
        <v>4690</v>
      </c>
      <c r="I168" s="24">
        <f t="shared" si="3"/>
        <v>690</v>
      </c>
      <c r="J168" s="64">
        <f t="shared" si="2"/>
        <v>117.25</v>
      </c>
      <c r="K168" s="65"/>
    </row>
    <row r="169" spans="1:11" ht="15.75" customHeight="1">
      <c r="A169" s="18"/>
      <c r="B169" s="18"/>
      <c r="C169" s="17">
        <v>80104</v>
      </c>
      <c r="D169" s="78">
        <v>4210</v>
      </c>
      <c r="E169" s="68" t="s">
        <v>117</v>
      </c>
      <c r="F169" s="81"/>
      <c r="G169" s="79">
        <v>5000</v>
      </c>
      <c r="H169" s="80">
        <v>8000</v>
      </c>
      <c r="I169" s="24">
        <f t="shared" si="3"/>
        <v>3000</v>
      </c>
      <c r="J169" s="64">
        <f t="shared" si="2"/>
        <v>160</v>
      </c>
      <c r="K169" s="65"/>
    </row>
    <row r="170" spans="1:11" ht="15.75" customHeight="1">
      <c r="A170" s="18"/>
      <c r="B170" s="18"/>
      <c r="C170" s="17">
        <v>80104</v>
      </c>
      <c r="D170" s="78">
        <v>4220</v>
      </c>
      <c r="E170" s="21" t="s">
        <v>118</v>
      </c>
      <c r="F170" s="21"/>
      <c r="G170" s="82">
        <v>35800</v>
      </c>
      <c r="H170" s="83">
        <v>55000</v>
      </c>
      <c r="I170" s="24">
        <f t="shared" si="3"/>
        <v>19200</v>
      </c>
      <c r="J170" s="64">
        <f t="shared" si="2"/>
        <v>153.6312849162011</v>
      </c>
      <c r="K170" s="65"/>
    </row>
    <row r="171" spans="1:11" ht="15.75" customHeight="1">
      <c r="A171" s="18"/>
      <c r="B171" s="18"/>
      <c r="C171" s="17">
        <v>80104</v>
      </c>
      <c r="D171" s="78">
        <v>4240</v>
      </c>
      <c r="E171" s="68" t="s">
        <v>95</v>
      </c>
      <c r="F171" s="68"/>
      <c r="G171" s="82">
        <v>2000</v>
      </c>
      <c r="H171" s="83">
        <v>4000</v>
      </c>
      <c r="I171" s="24">
        <f t="shared" si="3"/>
        <v>2000</v>
      </c>
      <c r="J171" s="64">
        <f t="shared" si="2"/>
        <v>200</v>
      </c>
      <c r="K171" s="65"/>
    </row>
    <row r="172" spans="1:11" ht="15.75" customHeight="1">
      <c r="A172" s="18"/>
      <c r="B172" s="18"/>
      <c r="C172" s="17">
        <v>80104</v>
      </c>
      <c r="D172" s="78">
        <v>4260</v>
      </c>
      <c r="E172" s="68" t="s">
        <v>42</v>
      </c>
      <c r="F172" s="81"/>
      <c r="G172" s="82">
        <v>2500</v>
      </c>
      <c r="H172" s="83">
        <v>4000</v>
      </c>
      <c r="I172" s="24">
        <f t="shared" si="3"/>
        <v>1500</v>
      </c>
      <c r="J172" s="64">
        <f t="shared" si="2"/>
        <v>160</v>
      </c>
      <c r="K172" s="65"/>
    </row>
    <row r="173" spans="1:11" ht="15.75" customHeight="1">
      <c r="A173" s="18"/>
      <c r="B173" s="18"/>
      <c r="C173" s="17">
        <v>80104</v>
      </c>
      <c r="D173" s="78">
        <v>4270</v>
      </c>
      <c r="E173" s="68" t="s">
        <v>28</v>
      </c>
      <c r="F173" s="81"/>
      <c r="G173" s="82">
        <v>5000</v>
      </c>
      <c r="H173" s="83">
        <v>8500</v>
      </c>
      <c r="I173" s="24">
        <f t="shared" si="3"/>
        <v>3500</v>
      </c>
      <c r="J173" s="64">
        <f t="shared" si="2"/>
        <v>170</v>
      </c>
      <c r="K173" s="65"/>
    </row>
    <row r="174" spans="1:11" ht="15.75" customHeight="1">
      <c r="A174" s="18"/>
      <c r="B174" s="18"/>
      <c r="C174" s="17">
        <v>80104</v>
      </c>
      <c r="D174" s="78">
        <v>4280</v>
      </c>
      <c r="E174" s="68" t="s">
        <v>112</v>
      </c>
      <c r="F174" s="81"/>
      <c r="G174" s="82">
        <v>400</v>
      </c>
      <c r="H174" s="83">
        <v>500</v>
      </c>
      <c r="I174" s="24">
        <f t="shared" si="3"/>
        <v>100</v>
      </c>
      <c r="J174" s="64">
        <f t="shared" si="2"/>
        <v>125</v>
      </c>
      <c r="K174" s="65"/>
    </row>
    <row r="175" spans="1:11" ht="15.75" customHeight="1">
      <c r="A175" s="18"/>
      <c r="B175" s="18"/>
      <c r="C175" s="17">
        <v>80104</v>
      </c>
      <c r="D175" s="78">
        <v>4300</v>
      </c>
      <c r="E175" s="68" t="s">
        <v>29</v>
      </c>
      <c r="F175" s="81"/>
      <c r="G175" s="82">
        <v>600</v>
      </c>
      <c r="H175" s="83">
        <v>1000</v>
      </c>
      <c r="I175" s="24">
        <f t="shared" si="3"/>
        <v>400</v>
      </c>
      <c r="J175" s="64">
        <f t="shared" si="2"/>
        <v>166.66666666666666</v>
      </c>
      <c r="K175" s="65"/>
    </row>
    <row r="176" spans="1:11" ht="15.75" customHeight="1">
      <c r="A176" s="18"/>
      <c r="B176" s="18"/>
      <c r="C176" s="17">
        <v>80104</v>
      </c>
      <c r="D176" s="78">
        <v>4370</v>
      </c>
      <c r="E176" s="68" t="s">
        <v>119</v>
      </c>
      <c r="F176" s="68"/>
      <c r="G176" s="82">
        <v>300</v>
      </c>
      <c r="H176" s="83">
        <v>500</v>
      </c>
      <c r="I176" s="24">
        <f t="shared" si="3"/>
        <v>200</v>
      </c>
      <c r="J176" s="64">
        <f t="shared" si="2"/>
        <v>166.66666666666666</v>
      </c>
      <c r="K176" s="65"/>
    </row>
    <row r="177" spans="1:11" ht="15.75" customHeight="1">
      <c r="A177" s="18"/>
      <c r="B177" s="18"/>
      <c r="C177" s="17">
        <v>80104</v>
      </c>
      <c r="D177" s="78">
        <v>4410</v>
      </c>
      <c r="E177" s="68" t="s">
        <v>52</v>
      </c>
      <c r="F177" s="81"/>
      <c r="G177" s="82">
        <v>300</v>
      </c>
      <c r="H177" s="83">
        <v>500</v>
      </c>
      <c r="I177" s="24">
        <f t="shared" si="3"/>
        <v>200</v>
      </c>
      <c r="J177" s="64">
        <f t="shared" si="2"/>
        <v>166.66666666666666</v>
      </c>
      <c r="K177" s="65"/>
    </row>
    <row r="178" spans="1:11" ht="15.75" customHeight="1">
      <c r="A178" s="18"/>
      <c r="B178" s="18"/>
      <c r="C178" s="17">
        <v>80104</v>
      </c>
      <c r="D178" s="78">
        <v>4440</v>
      </c>
      <c r="E178" s="68" t="s">
        <v>120</v>
      </c>
      <c r="F178" s="81"/>
      <c r="G178" s="82">
        <v>10545</v>
      </c>
      <c r="H178" s="83">
        <v>11335</v>
      </c>
      <c r="I178" s="24">
        <f t="shared" si="3"/>
        <v>790</v>
      </c>
      <c r="J178" s="64">
        <f t="shared" si="2"/>
        <v>107.49170222854434</v>
      </c>
      <c r="K178" s="65"/>
    </row>
    <row r="179" spans="1:11" ht="15.75" customHeight="1">
      <c r="A179" s="18"/>
      <c r="B179" s="18"/>
      <c r="C179" s="17">
        <v>80104</v>
      </c>
      <c r="D179" s="78">
        <v>4700</v>
      </c>
      <c r="E179" s="41" t="s">
        <v>121</v>
      </c>
      <c r="F179" s="84"/>
      <c r="G179" s="82">
        <v>500</v>
      </c>
      <c r="H179" s="83">
        <v>500</v>
      </c>
      <c r="I179" s="24">
        <f t="shared" si="3"/>
        <v>0</v>
      </c>
      <c r="J179" s="64">
        <f t="shared" si="2"/>
        <v>100</v>
      </c>
      <c r="K179" s="65"/>
    </row>
    <row r="180" spans="1:11" ht="15.75" customHeight="1">
      <c r="A180" s="18"/>
      <c r="B180" s="18"/>
      <c r="C180" s="17">
        <v>80104</v>
      </c>
      <c r="D180" s="78">
        <v>4740</v>
      </c>
      <c r="E180" s="68" t="s">
        <v>122</v>
      </c>
      <c r="F180" s="68"/>
      <c r="G180" s="82">
        <v>500</v>
      </c>
      <c r="H180" s="83">
        <v>500</v>
      </c>
      <c r="I180" s="24">
        <f t="shared" si="3"/>
        <v>0</v>
      </c>
      <c r="J180" s="64">
        <f t="shared" si="2"/>
        <v>100</v>
      </c>
      <c r="K180" s="65"/>
    </row>
    <row r="181" spans="1:11" ht="15.75" customHeight="1">
      <c r="A181" s="18"/>
      <c r="B181" s="18"/>
      <c r="C181" s="17">
        <v>80104</v>
      </c>
      <c r="D181" s="78">
        <v>4750</v>
      </c>
      <c r="E181" s="41" t="s">
        <v>123</v>
      </c>
      <c r="F181" s="84"/>
      <c r="G181" s="82">
        <v>500</v>
      </c>
      <c r="H181" s="83">
        <v>500</v>
      </c>
      <c r="I181" s="24">
        <f t="shared" si="3"/>
        <v>0</v>
      </c>
      <c r="J181" s="64">
        <f t="shared" si="2"/>
        <v>100</v>
      </c>
      <c r="K181" s="65"/>
    </row>
    <row r="182" spans="1:11" ht="15.75" customHeight="1">
      <c r="A182" s="18"/>
      <c r="B182" s="18"/>
      <c r="C182" s="17">
        <v>80104</v>
      </c>
      <c r="D182" s="78">
        <v>6060</v>
      </c>
      <c r="E182" s="41" t="s">
        <v>124</v>
      </c>
      <c r="F182" s="84"/>
      <c r="G182" s="82">
        <v>5000</v>
      </c>
      <c r="H182" s="83">
        <v>8000</v>
      </c>
      <c r="I182" s="24">
        <f t="shared" si="3"/>
        <v>3000</v>
      </c>
      <c r="J182" s="64">
        <f t="shared" si="2"/>
        <v>160</v>
      </c>
      <c r="K182" s="65"/>
    </row>
    <row r="183" spans="1:11" s="88" customFormat="1" ht="15.75" customHeight="1">
      <c r="A183" s="26" t="s">
        <v>54</v>
      </c>
      <c r="B183" s="26">
        <v>801</v>
      </c>
      <c r="C183" s="9">
        <v>80104</v>
      </c>
      <c r="D183" s="85"/>
      <c r="E183" s="73"/>
      <c r="F183" s="73"/>
      <c r="G183" s="86">
        <v>262289</v>
      </c>
      <c r="H183" s="74">
        <f>SUM(H164:H182)</f>
        <v>328995</v>
      </c>
      <c r="I183" s="29">
        <f t="shared" si="3"/>
        <v>66706</v>
      </c>
      <c r="J183" s="75">
        <f t="shared" si="2"/>
        <v>125.43225221034812</v>
      </c>
      <c r="K183" s="87"/>
    </row>
    <row r="184" spans="1:11" ht="31.5" customHeight="1">
      <c r="A184" s="33" t="s">
        <v>125</v>
      </c>
      <c r="B184" s="17">
        <v>801</v>
      </c>
      <c r="C184" s="17">
        <v>80110</v>
      </c>
      <c r="D184" s="21">
        <v>3020</v>
      </c>
      <c r="E184" s="33" t="s">
        <v>90</v>
      </c>
      <c r="F184" s="33"/>
      <c r="G184" s="63">
        <v>96964</v>
      </c>
      <c r="H184" s="63">
        <v>92000</v>
      </c>
      <c r="I184" s="24">
        <f t="shared" si="3"/>
        <v>-4964</v>
      </c>
      <c r="J184" s="64">
        <f t="shared" si="2"/>
        <v>94.88057423373623</v>
      </c>
      <c r="K184" s="65"/>
    </row>
    <row r="185" spans="1:11" ht="15">
      <c r="A185" s="18"/>
      <c r="B185" s="17"/>
      <c r="C185" s="17">
        <v>80110</v>
      </c>
      <c r="D185" s="21">
        <v>4010</v>
      </c>
      <c r="E185" s="22" t="s">
        <v>36</v>
      </c>
      <c r="F185" s="22"/>
      <c r="G185" s="63">
        <v>1057000</v>
      </c>
      <c r="H185" s="63">
        <v>1126560</v>
      </c>
      <c r="I185" s="24">
        <f t="shared" si="3"/>
        <v>69560</v>
      </c>
      <c r="J185" s="64">
        <f t="shared" si="2"/>
        <v>106.58088930936613</v>
      </c>
      <c r="K185" s="65"/>
    </row>
    <row r="186" spans="1:11" ht="15">
      <c r="A186" s="18"/>
      <c r="B186" s="17"/>
      <c r="C186" s="17">
        <v>80110</v>
      </c>
      <c r="D186" s="21">
        <v>4040</v>
      </c>
      <c r="E186" s="22" t="s">
        <v>91</v>
      </c>
      <c r="F186" s="89"/>
      <c r="G186" s="63">
        <v>79661</v>
      </c>
      <c r="H186" s="63">
        <v>92850</v>
      </c>
      <c r="I186" s="24">
        <f t="shared" si="3"/>
        <v>13189</v>
      </c>
      <c r="J186" s="64">
        <f t="shared" si="2"/>
        <v>116.55640777795911</v>
      </c>
      <c r="K186" s="65"/>
    </row>
    <row r="187" spans="1:11" ht="15">
      <c r="A187" s="18"/>
      <c r="B187" s="17"/>
      <c r="C187" s="17">
        <v>80110</v>
      </c>
      <c r="D187" s="21">
        <v>4110</v>
      </c>
      <c r="E187" s="22" t="s">
        <v>38</v>
      </c>
      <c r="F187" s="89"/>
      <c r="G187" s="63">
        <v>210000</v>
      </c>
      <c r="H187" s="63">
        <v>198000</v>
      </c>
      <c r="I187" s="24">
        <f t="shared" si="3"/>
        <v>-12000</v>
      </c>
      <c r="J187" s="64">
        <f t="shared" si="2"/>
        <v>94.28571428571429</v>
      </c>
      <c r="K187" s="65"/>
    </row>
    <row r="188" spans="1:11" ht="15">
      <c r="A188" s="18"/>
      <c r="B188" s="17"/>
      <c r="C188" s="17">
        <v>80110</v>
      </c>
      <c r="D188" s="21">
        <v>4120</v>
      </c>
      <c r="E188" s="22" t="s">
        <v>92</v>
      </c>
      <c r="F188" s="89"/>
      <c r="G188" s="63">
        <v>29000</v>
      </c>
      <c r="H188" s="63">
        <v>32000</v>
      </c>
      <c r="I188" s="24">
        <f t="shared" si="3"/>
        <v>3000</v>
      </c>
      <c r="J188" s="64">
        <f t="shared" si="2"/>
        <v>110.34482758620689</v>
      </c>
      <c r="K188" s="65"/>
    </row>
    <row r="189" spans="1:11" ht="15">
      <c r="A189" s="18"/>
      <c r="B189" s="17"/>
      <c r="C189" s="17">
        <v>80110</v>
      </c>
      <c r="D189" s="21">
        <v>4170</v>
      </c>
      <c r="E189" s="22" t="s">
        <v>93</v>
      </c>
      <c r="F189" s="89"/>
      <c r="G189" s="63">
        <v>4600</v>
      </c>
      <c r="H189" s="63">
        <v>4600</v>
      </c>
      <c r="I189" s="24">
        <f t="shared" si="3"/>
        <v>0</v>
      </c>
      <c r="J189" s="64">
        <f aca="true" t="shared" si="4" ref="J189:J252">H189*100/G189</f>
        <v>100</v>
      </c>
      <c r="K189" s="65"/>
    </row>
    <row r="190" spans="1:11" ht="15">
      <c r="A190" s="18"/>
      <c r="B190" s="17"/>
      <c r="C190" s="17">
        <v>80110</v>
      </c>
      <c r="D190" s="21">
        <v>4210</v>
      </c>
      <c r="E190" s="22" t="s">
        <v>111</v>
      </c>
      <c r="F190" s="89"/>
      <c r="G190" s="63">
        <v>81600</v>
      </c>
      <c r="H190" s="63">
        <v>80000</v>
      </c>
      <c r="I190" s="24">
        <f t="shared" si="3"/>
        <v>-1600</v>
      </c>
      <c r="J190" s="64">
        <f t="shared" si="4"/>
        <v>98.03921568627452</v>
      </c>
      <c r="K190" s="65"/>
    </row>
    <row r="191" spans="1:11" ht="15">
      <c r="A191" s="18"/>
      <c r="B191" s="17"/>
      <c r="C191" s="17">
        <v>80110</v>
      </c>
      <c r="D191" s="21">
        <v>4240</v>
      </c>
      <c r="E191" s="22" t="s">
        <v>95</v>
      </c>
      <c r="F191" s="89"/>
      <c r="G191" s="63">
        <v>8000</v>
      </c>
      <c r="H191" s="63">
        <v>10000</v>
      </c>
      <c r="I191" s="24">
        <f t="shared" si="3"/>
        <v>2000</v>
      </c>
      <c r="J191" s="64">
        <f t="shared" si="4"/>
        <v>125</v>
      </c>
      <c r="K191" s="65"/>
    </row>
    <row r="192" spans="1:11" ht="15">
      <c r="A192" s="18"/>
      <c r="B192" s="17"/>
      <c r="C192" s="17">
        <v>80110</v>
      </c>
      <c r="D192" s="21">
        <v>4260</v>
      </c>
      <c r="E192" s="22" t="s">
        <v>42</v>
      </c>
      <c r="F192" s="89"/>
      <c r="G192" s="63">
        <v>7500</v>
      </c>
      <c r="H192" s="63">
        <v>8000</v>
      </c>
      <c r="I192" s="24">
        <f t="shared" si="3"/>
        <v>500</v>
      </c>
      <c r="J192" s="64">
        <f t="shared" si="4"/>
        <v>106.66666666666667</v>
      </c>
      <c r="K192" s="65"/>
    </row>
    <row r="193" spans="1:11" ht="15">
      <c r="A193" s="18"/>
      <c r="B193" s="17"/>
      <c r="C193" s="17">
        <v>80110</v>
      </c>
      <c r="D193" s="21">
        <v>4270</v>
      </c>
      <c r="E193" s="22" t="s">
        <v>57</v>
      </c>
      <c r="F193" s="22"/>
      <c r="G193" s="63">
        <v>2000</v>
      </c>
      <c r="H193" s="63">
        <v>10000</v>
      </c>
      <c r="I193" s="24">
        <f t="shared" si="3"/>
        <v>8000</v>
      </c>
      <c r="J193" s="64">
        <f t="shared" si="4"/>
        <v>500</v>
      </c>
      <c r="K193" s="65"/>
    </row>
    <row r="194" spans="1:11" ht="15">
      <c r="A194" s="18"/>
      <c r="B194" s="17"/>
      <c r="C194" s="17">
        <v>80110</v>
      </c>
      <c r="D194" s="21">
        <v>4280</v>
      </c>
      <c r="E194" s="22" t="s">
        <v>112</v>
      </c>
      <c r="F194" s="89"/>
      <c r="G194" s="63">
        <v>1000</v>
      </c>
      <c r="H194" s="63">
        <v>1000</v>
      </c>
      <c r="I194" s="24">
        <f t="shared" si="3"/>
        <v>0</v>
      </c>
      <c r="J194" s="64">
        <f t="shared" si="4"/>
        <v>100</v>
      </c>
      <c r="K194" s="65"/>
    </row>
    <row r="195" spans="1:11" ht="15">
      <c r="A195" s="18"/>
      <c r="B195" s="17"/>
      <c r="C195" s="17">
        <v>80110</v>
      </c>
      <c r="D195" s="21">
        <v>4300</v>
      </c>
      <c r="E195" s="22" t="s">
        <v>29</v>
      </c>
      <c r="F195" s="89"/>
      <c r="G195" s="63">
        <v>6000</v>
      </c>
      <c r="H195" s="63">
        <v>7000</v>
      </c>
      <c r="I195" s="24">
        <f t="shared" si="3"/>
        <v>1000</v>
      </c>
      <c r="J195" s="64">
        <f t="shared" si="4"/>
        <v>116.66666666666667</v>
      </c>
      <c r="K195" s="65"/>
    </row>
    <row r="196" spans="1:11" ht="15">
      <c r="A196" s="18"/>
      <c r="B196" s="17"/>
      <c r="C196" s="17">
        <v>80110</v>
      </c>
      <c r="D196" s="21">
        <v>4350</v>
      </c>
      <c r="E196" s="22" t="s">
        <v>126</v>
      </c>
      <c r="F196" s="22"/>
      <c r="G196" s="63">
        <v>2900</v>
      </c>
      <c r="H196" s="63">
        <v>1500</v>
      </c>
      <c r="I196" s="24">
        <f t="shared" si="3"/>
        <v>-1400</v>
      </c>
      <c r="J196" s="64">
        <f t="shared" si="4"/>
        <v>51.724137931034484</v>
      </c>
      <c r="K196" s="65"/>
    </row>
    <row r="197" spans="1:11" ht="15">
      <c r="A197" s="18"/>
      <c r="B197" s="17"/>
      <c r="C197" s="17">
        <v>80110</v>
      </c>
      <c r="D197" s="21">
        <v>4360</v>
      </c>
      <c r="E197" s="22" t="s">
        <v>127</v>
      </c>
      <c r="F197" s="89"/>
      <c r="G197" s="63">
        <v>1200</v>
      </c>
      <c r="H197" s="63">
        <v>1200</v>
      </c>
      <c r="I197" s="24">
        <f t="shared" si="3"/>
        <v>0</v>
      </c>
      <c r="J197" s="64">
        <f t="shared" si="4"/>
        <v>100</v>
      </c>
      <c r="K197" s="65"/>
    </row>
    <row r="198" spans="1:11" ht="15">
      <c r="A198" s="18"/>
      <c r="B198" s="17"/>
      <c r="C198" s="17">
        <v>80110</v>
      </c>
      <c r="D198" s="21">
        <v>4370</v>
      </c>
      <c r="E198" s="22" t="s">
        <v>119</v>
      </c>
      <c r="F198" s="89"/>
      <c r="G198" s="63">
        <v>2000</v>
      </c>
      <c r="H198" s="63">
        <v>2000</v>
      </c>
      <c r="I198" s="24">
        <f t="shared" si="3"/>
        <v>0</v>
      </c>
      <c r="J198" s="64">
        <f t="shared" si="4"/>
        <v>100</v>
      </c>
      <c r="K198" s="65"/>
    </row>
    <row r="199" spans="1:11" ht="15">
      <c r="A199" s="18"/>
      <c r="B199" s="17"/>
      <c r="C199" s="17">
        <v>80110</v>
      </c>
      <c r="D199" s="21">
        <v>4390</v>
      </c>
      <c r="E199" s="22" t="s">
        <v>128</v>
      </c>
      <c r="F199" s="22"/>
      <c r="G199" s="63">
        <v>1000</v>
      </c>
      <c r="H199" s="63">
        <v>1000</v>
      </c>
      <c r="I199" s="24">
        <f aca="true" t="shared" si="5" ref="I199:I262">SUM(H199-G199)</f>
        <v>0</v>
      </c>
      <c r="J199" s="64">
        <f t="shared" si="4"/>
        <v>100</v>
      </c>
      <c r="K199" s="65"/>
    </row>
    <row r="200" spans="1:11" ht="15">
      <c r="A200" s="18"/>
      <c r="B200" s="17"/>
      <c r="C200" s="17">
        <v>80110</v>
      </c>
      <c r="D200" s="21">
        <v>4410</v>
      </c>
      <c r="E200" s="70" t="s">
        <v>52</v>
      </c>
      <c r="F200" s="90"/>
      <c r="G200" s="63">
        <v>1000</v>
      </c>
      <c r="H200" s="63">
        <v>1200</v>
      </c>
      <c r="I200" s="24">
        <f t="shared" si="5"/>
        <v>200</v>
      </c>
      <c r="J200" s="64">
        <f t="shared" si="4"/>
        <v>120</v>
      </c>
      <c r="K200" s="65"/>
    </row>
    <row r="201" spans="1:11" ht="15">
      <c r="A201" s="18"/>
      <c r="B201" s="17"/>
      <c r="C201" s="17">
        <v>80110</v>
      </c>
      <c r="D201" s="21">
        <v>4440</v>
      </c>
      <c r="E201" s="22" t="s">
        <v>120</v>
      </c>
      <c r="F201" s="89"/>
      <c r="G201" s="63">
        <v>76666</v>
      </c>
      <c r="H201" s="63">
        <v>65060</v>
      </c>
      <c r="I201" s="24">
        <f t="shared" si="5"/>
        <v>-11606</v>
      </c>
      <c r="J201" s="64">
        <f t="shared" si="4"/>
        <v>84.86160749223906</v>
      </c>
      <c r="K201" s="65"/>
    </row>
    <row r="202" spans="1:11" ht="15">
      <c r="A202" s="18"/>
      <c r="B202" s="17"/>
      <c r="C202" s="17">
        <v>80110</v>
      </c>
      <c r="D202" s="21">
        <v>4510</v>
      </c>
      <c r="E202" s="22" t="s">
        <v>129</v>
      </c>
      <c r="F202" s="22"/>
      <c r="G202" s="91">
        <v>50</v>
      </c>
      <c r="H202" s="63">
        <v>300</v>
      </c>
      <c r="I202" s="24">
        <f t="shared" si="5"/>
        <v>250</v>
      </c>
      <c r="J202" s="64">
        <f t="shared" si="4"/>
        <v>600</v>
      </c>
      <c r="K202" s="65"/>
    </row>
    <row r="203" spans="1:11" ht="15">
      <c r="A203" s="18"/>
      <c r="B203" s="17"/>
      <c r="C203" s="17">
        <v>80110</v>
      </c>
      <c r="D203" s="21">
        <v>4700</v>
      </c>
      <c r="E203" s="22" t="s">
        <v>130</v>
      </c>
      <c r="F203" s="22"/>
      <c r="G203" s="91">
        <v>1500</v>
      </c>
      <c r="H203" s="63">
        <v>1000</v>
      </c>
      <c r="I203" s="24">
        <f t="shared" si="5"/>
        <v>-500</v>
      </c>
      <c r="J203" s="64">
        <f t="shared" si="4"/>
        <v>66.66666666666667</v>
      </c>
      <c r="K203" s="65"/>
    </row>
    <row r="204" spans="1:11" ht="15">
      <c r="A204" s="18"/>
      <c r="B204" s="17"/>
      <c r="C204" s="17">
        <v>80110</v>
      </c>
      <c r="D204" s="21">
        <v>4740</v>
      </c>
      <c r="E204" s="22" t="s">
        <v>131</v>
      </c>
      <c r="F204" s="22"/>
      <c r="G204" s="91">
        <v>2000</v>
      </c>
      <c r="H204" s="63">
        <v>2000</v>
      </c>
      <c r="I204" s="24">
        <f t="shared" si="5"/>
        <v>0</v>
      </c>
      <c r="J204" s="64">
        <f t="shared" si="4"/>
        <v>100</v>
      </c>
      <c r="K204" s="65"/>
    </row>
    <row r="205" spans="1:11" ht="15">
      <c r="A205" s="18"/>
      <c r="B205" s="17"/>
      <c r="C205" s="17">
        <v>80110</v>
      </c>
      <c r="D205" s="21">
        <v>4750</v>
      </c>
      <c r="E205" s="22" t="s">
        <v>132</v>
      </c>
      <c r="F205" s="22"/>
      <c r="G205" s="91">
        <v>5400</v>
      </c>
      <c r="H205" s="63">
        <v>6000</v>
      </c>
      <c r="I205" s="24">
        <f t="shared" si="5"/>
        <v>600</v>
      </c>
      <c r="J205" s="64">
        <f t="shared" si="4"/>
        <v>111.11111111111111</v>
      </c>
      <c r="K205" s="65"/>
    </row>
    <row r="206" spans="1:11" ht="15">
      <c r="A206" s="26" t="s">
        <v>16</v>
      </c>
      <c r="B206" s="9">
        <v>801</v>
      </c>
      <c r="C206" s="92">
        <v>80110</v>
      </c>
      <c r="D206" s="93"/>
      <c r="E206" s="94"/>
      <c r="F206" s="94"/>
      <c r="G206" s="74">
        <f>SUM(G184:G205)</f>
        <v>1677041</v>
      </c>
      <c r="H206" s="74">
        <f>SUM(H184:H205)</f>
        <v>1743270</v>
      </c>
      <c r="I206" s="29">
        <f t="shared" si="5"/>
        <v>66229</v>
      </c>
      <c r="J206" s="75">
        <f t="shared" si="4"/>
        <v>103.94915807067329</v>
      </c>
      <c r="K206" s="65"/>
    </row>
    <row r="207" spans="1:11" ht="29.25">
      <c r="A207" s="18" t="s">
        <v>133</v>
      </c>
      <c r="B207" s="17">
        <v>801</v>
      </c>
      <c r="C207" s="17">
        <v>80113</v>
      </c>
      <c r="D207" s="21">
        <v>4010</v>
      </c>
      <c r="E207" s="68" t="s">
        <v>36</v>
      </c>
      <c r="F207" s="68"/>
      <c r="G207" s="63">
        <v>30000</v>
      </c>
      <c r="H207" s="63">
        <v>11000</v>
      </c>
      <c r="I207" s="24">
        <f t="shared" si="5"/>
        <v>-19000</v>
      </c>
      <c r="J207" s="64">
        <f t="shared" si="4"/>
        <v>36.666666666666664</v>
      </c>
      <c r="K207" s="65"/>
    </row>
    <row r="208" spans="1:11" ht="15">
      <c r="A208" s="18"/>
      <c r="B208" s="17"/>
      <c r="C208" s="17">
        <v>80113</v>
      </c>
      <c r="D208" s="21">
        <v>4110</v>
      </c>
      <c r="E208" s="22" t="s">
        <v>134</v>
      </c>
      <c r="F208" s="22"/>
      <c r="G208" s="63">
        <v>7370</v>
      </c>
      <c r="H208" s="63">
        <v>7100</v>
      </c>
      <c r="I208" s="24">
        <f t="shared" si="5"/>
        <v>-270</v>
      </c>
      <c r="J208" s="64">
        <f t="shared" si="4"/>
        <v>96.33649932157395</v>
      </c>
      <c r="K208" s="65"/>
    </row>
    <row r="209" spans="1:11" ht="15">
      <c r="A209" s="18"/>
      <c r="B209" s="17"/>
      <c r="C209" s="17">
        <v>80113</v>
      </c>
      <c r="D209" s="21">
        <v>4120</v>
      </c>
      <c r="E209" s="22" t="s">
        <v>135</v>
      </c>
      <c r="F209" s="22"/>
      <c r="G209" s="63">
        <v>1050</v>
      </c>
      <c r="H209" s="63">
        <v>1130</v>
      </c>
      <c r="I209" s="24">
        <f t="shared" si="5"/>
        <v>80</v>
      </c>
      <c r="J209" s="64">
        <f t="shared" si="4"/>
        <v>107.61904761904762</v>
      </c>
      <c r="K209" s="65"/>
    </row>
    <row r="210" spans="1:11" ht="15">
      <c r="A210" s="18"/>
      <c r="B210" s="17"/>
      <c r="C210" s="17">
        <v>80113</v>
      </c>
      <c r="D210" s="21">
        <v>4170</v>
      </c>
      <c r="E210" s="17" t="s">
        <v>136</v>
      </c>
      <c r="F210" s="66"/>
      <c r="G210" s="63">
        <v>12800</v>
      </c>
      <c r="H210" s="63">
        <v>35000</v>
      </c>
      <c r="I210" s="24">
        <f t="shared" si="5"/>
        <v>22200</v>
      </c>
      <c r="J210" s="64">
        <f t="shared" si="4"/>
        <v>273.4375</v>
      </c>
      <c r="K210" s="65"/>
    </row>
    <row r="211" spans="1:11" ht="15">
      <c r="A211" s="18"/>
      <c r="B211" s="17"/>
      <c r="C211" s="17">
        <v>80113</v>
      </c>
      <c r="D211" s="21">
        <v>4300</v>
      </c>
      <c r="E211" s="17" t="s">
        <v>137</v>
      </c>
      <c r="F211" s="66"/>
      <c r="G211" s="63">
        <v>187520</v>
      </c>
      <c r="H211" s="63">
        <v>195000</v>
      </c>
      <c r="I211" s="24">
        <f t="shared" si="5"/>
        <v>7480</v>
      </c>
      <c r="J211" s="64">
        <f t="shared" si="4"/>
        <v>103.98890784982935</v>
      </c>
      <c r="K211" s="65"/>
    </row>
    <row r="212" spans="1:11" ht="15">
      <c r="A212" s="26" t="s">
        <v>16</v>
      </c>
      <c r="B212" s="9">
        <v>801</v>
      </c>
      <c r="C212" s="9">
        <v>80113</v>
      </c>
      <c r="D212" s="10"/>
      <c r="E212" s="10"/>
      <c r="F212" s="10"/>
      <c r="G212" s="77">
        <f>SUM(G207:G211)</f>
        <v>238740</v>
      </c>
      <c r="H212" s="77">
        <f>SUM(H207:H211)</f>
        <v>249230</v>
      </c>
      <c r="I212" s="29">
        <f t="shared" si="5"/>
        <v>10490</v>
      </c>
      <c r="J212" s="75">
        <f t="shared" si="4"/>
        <v>104.39390131523834</v>
      </c>
      <c r="K212" s="65"/>
    </row>
    <row r="213" spans="1:11" ht="19.5" customHeight="1">
      <c r="A213" s="18" t="s">
        <v>138</v>
      </c>
      <c r="B213" s="17">
        <v>801</v>
      </c>
      <c r="C213" s="17">
        <v>80114</v>
      </c>
      <c r="D213" s="21">
        <v>3020</v>
      </c>
      <c r="E213" s="95" t="s">
        <v>90</v>
      </c>
      <c r="F213" s="95"/>
      <c r="G213" s="63">
        <v>1100</v>
      </c>
      <c r="H213" s="63">
        <v>1200</v>
      </c>
      <c r="I213" s="24">
        <f t="shared" si="5"/>
        <v>100</v>
      </c>
      <c r="J213" s="64">
        <f t="shared" si="4"/>
        <v>109.0909090909091</v>
      </c>
      <c r="K213" s="65"/>
    </row>
    <row r="214" spans="1:11" ht="15">
      <c r="A214" s="18"/>
      <c r="B214" s="17"/>
      <c r="C214" s="17">
        <v>80114</v>
      </c>
      <c r="D214" s="21">
        <v>4010</v>
      </c>
      <c r="E214" s="17" t="s">
        <v>36</v>
      </c>
      <c r="F214" s="66"/>
      <c r="G214" s="63">
        <v>178000</v>
      </c>
      <c r="H214" s="63">
        <v>195000</v>
      </c>
      <c r="I214" s="24">
        <f t="shared" si="5"/>
        <v>17000</v>
      </c>
      <c r="J214" s="64">
        <f t="shared" si="4"/>
        <v>109.5505617977528</v>
      </c>
      <c r="K214" s="65"/>
    </row>
    <row r="215" spans="1:11" ht="15">
      <c r="A215" s="18"/>
      <c r="B215" s="17"/>
      <c r="C215" s="17">
        <v>80114</v>
      </c>
      <c r="D215" s="21">
        <v>4040</v>
      </c>
      <c r="E215" s="17" t="s">
        <v>91</v>
      </c>
      <c r="F215" s="66"/>
      <c r="G215" s="63">
        <v>13371</v>
      </c>
      <c r="H215" s="63">
        <v>15000</v>
      </c>
      <c r="I215" s="24">
        <f t="shared" si="5"/>
        <v>1629</v>
      </c>
      <c r="J215" s="64">
        <f t="shared" si="4"/>
        <v>112.1830827911151</v>
      </c>
      <c r="K215" s="65"/>
    </row>
    <row r="216" spans="1:11" ht="15">
      <c r="A216" s="18"/>
      <c r="B216" s="17"/>
      <c r="C216" s="17">
        <v>80114</v>
      </c>
      <c r="D216" s="21">
        <v>4110</v>
      </c>
      <c r="E216" s="17" t="s">
        <v>38</v>
      </c>
      <c r="F216" s="66"/>
      <c r="G216" s="63">
        <v>34000</v>
      </c>
      <c r="H216" s="63">
        <v>32500</v>
      </c>
      <c r="I216" s="24">
        <f t="shared" si="5"/>
        <v>-1500</v>
      </c>
      <c r="J216" s="64">
        <f t="shared" si="4"/>
        <v>95.58823529411765</v>
      </c>
      <c r="K216" s="65"/>
    </row>
    <row r="217" spans="1:11" ht="15">
      <c r="A217" s="18"/>
      <c r="B217" s="17"/>
      <c r="C217" s="17">
        <v>80114</v>
      </c>
      <c r="D217" s="21">
        <v>4120</v>
      </c>
      <c r="E217" s="17" t="s">
        <v>92</v>
      </c>
      <c r="F217" s="66"/>
      <c r="G217" s="63">
        <v>4500</v>
      </c>
      <c r="H217" s="63">
        <v>5100</v>
      </c>
      <c r="I217" s="24">
        <f t="shared" si="5"/>
        <v>600</v>
      </c>
      <c r="J217" s="64">
        <f t="shared" si="4"/>
        <v>113.33333333333333</v>
      </c>
      <c r="K217" s="65"/>
    </row>
    <row r="218" spans="1:11" ht="15">
      <c r="A218" s="18"/>
      <c r="B218" s="17"/>
      <c r="C218" s="17">
        <v>80114</v>
      </c>
      <c r="D218" s="21">
        <v>4170</v>
      </c>
      <c r="E218" s="21" t="s">
        <v>139</v>
      </c>
      <c r="F218" s="21"/>
      <c r="G218" s="63">
        <v>3000</v>
      </c>
      <c r="H218" s="63">
        <v>3000</v>
      </c>
      <c r="I218" s="24">
        <f t="shared" si="5"/>
        <v>0</v>
      </c>
      <c r="J218" s="64">
        <f t="shared" si="4"/>
        <v>100</v>
      </c>
      <c r="K218" s="65"/>
    </row>
    <row r="219" spans="1:11" ht="15">
      <c r="A219" s="18"/>
      <c r="B219" s="17"/>
      <c r="C219" s="17">
        <v>80114</v>
      </c>
      <c r="D219" s="21">
        <v>4210</v>
      </c>
      <c r="E219" s="17" t="s">
        <v>111</v>
      </c>
      <c r="F219" s="66"/>
      <c r="G219" s="63">
        <v>5097</v>
      </c>
      <c r="H219" s="63">
        <v>6000</v>
      </c>
      <c r="I219" s="24">
        <f t="shared" si="5"/>
        <v>903</v>
      </c>
      <c r="J219" s="64">
        <f t="shared" si="4"/>
        <v>117.71630370806356</v>
      </c>
      <c r="K219" s="65"/>
    </row>
    <row r="220" spans="1:11" ht="15">
      <c r="A220" s="18"/>
      <c r="B220" s="17"/>
      <c r="C220" s="17">
        <v>80114</v>
      </c>
      <c r="D220" s="21">
        <v>4270</v>
      </c>
      <c r="E220" s="17" t="s">
        <v>28</v>
      </c>
      <c r="F220" s="66"/>
      <c r="G220" s="63">
        <v>0</v>
      </c>
      <c r="H220" s="63">
        <v>500</v>
      </c>
      <c r="I220" s="24">
        <f t="shared" si="5"/>
        <v>500</v>
      </c>
      <c r="J220" s="64">
        <v>0</v>
      </c>
      <c r="K220" s="65"/>
    </row>
    <row r="221" spans="1:11" ht="15">
      <c r="A221" s="18"/>
      <c r="B221" s="17"/>
      <c r="C221" s="17">
        <v>80114</v>
      </c>
      <c r="D221" s="21">
        <v>4280</v>
      </c>
      <c r="E221" s="17" t="s">
        <v>112</v>
      </c>
      <c r="F221" s="66"/>
      <c r="G221" s="63">
        <v>600</v>
      </c>
      <c r="H221" s="63">
        <v>600</v>
      </c>
      <c r="I221" s="24">
        <f t="shared" si="5"/>
        <v>0</v>
      </c>
      <c r="J221" s="64">
        <f t="shared" si="4"/>
        <v>100</v>
      </c>
      <c r="K221" s="65"/>
    </row>
    <row r="222" spans="1:11" ht="15">
      <c r="A222" s="18"/>
      <c r="B222" s="17"/>
      <c r="C222" s="17">
        <v>80114</v>
      </c>
      <c r="D222" s="21">
        <v>4300</v>
      </c>
      <c r="E222" s="17" t="s">
        <v>29</v>
      </c>
      <c r="F222" s="66"/>
      <c r="G222" s="63">
        <v>2000</v>
      </c>
      <c r="H222" s="63">
        <v>2500</v>
      </c>
      <c r="I222" s="24">
        <f t="shared" si="5"/>
        <v>500</v>
      </c>
      <c r="J222" s="64">
        <f t="shared" si="4"/>
        <v>125</v>
      </c>
      <c r="K222" s="65"/>
    </row>
    <row r="223" spans="1:11" ht="15">
      <c r="A223" s="18"/>
      <c r="B223" s="17"/>
      <c r="C223" s="17">
        <v>80114</v>
      </c>
      <c r="D223" s="21">
        <v>4410</v>
      </c>
      <c r="E223" s="17" t="s">
        <v>52</v>
      </c>
      <c r="F223" s="66"/>
      <c r="G223" s="63">
        <v>4500</v>
      </c>
      <c r="H223" s="63">
        <v>4500</v>
      </c>
      <c r="I223" s="24">
        <f t="shared" si="5"/>
        <v>0</v>
      </c>
      <c r="J223" s="64">
        <f t="shared" si="4"/>
        <v>100</v>
      </c>
      <c r="K223" s="65"/>
    </row>
    <row r="224" spans="1:11" ht="15">
      <c r="A224" s="18"/>
      <c r="B224" s="17"/>
      <c r="C224" s="17">
        <v>80114</v>
      </c>
      <c r="D224" s="21">
        <v>4440</v>
      </c>
      <c r="E224" s="17" t="s">
        <v>120</v>
      </c>
      <c r="F224" s="66"/>
      <c r="G224" s="63">
        <v>4426</v>
      </c>
      <c r="H224" s="63">
        <v>4120</v>
      </c>
      <c r="I224" s="24">
        <f t="shared" si="5"/>
        <v>-306</v>
      </c>
      <c r="J224" s="64">
        <f t="shared" si="4"/>
        <v>93.08630817894262</v>
      </c>
      <c r="K224" s="65"/>
    </row>
    <row r="225" spans="1:11" ht="15">
      <c r="A225" s="18"/>
      <c r="B225" s="17"/>
      <c r="C225" s="17">
        <v>80114</v>
      </c>
      <c r="D225" s="21">
        <v>4700</v>
      </c>
      <c r="E225" s="68" t="s">
        <v>140</v>
      </c>
      <c r="F225" s="68"/>
      <c r="G225" s="63">
        <v>1000</v>
      </c>
      <c r="H225" s="63">
        <v>1000</v>
      </c>
      <c r="I225" s="24">
        <f t="shared" si="5"/>
        <v>0</v>
      </c>
      <c r="J225" s="64">
        <f t="shared" si="4"/>
        <v>100</v>
      </c>
      <c r="K225" s="65"/>
    </row>
    <row r="226" spans="1:11" ht="15">
      <c r="A226" s="18"/>
      <c r="B226" s="17"/>
      <c r="C226" s="17">
        <v>80114</v>
      </c>
      <c r="D226" s="21">
        <v>4740</v>
      </c>
      <c r="E226" s="96" t="s">
        <v>141</v>
      </c>
      <c r="F226" s="97"/>
      <c r="G226" s="63">
        <v>1300</v>
      </c>
      <c r="H226" s="63">
        <v>1500</v>
      </c>
      <c r="I226" s="24">
        <f t="shared" si="5"/>
        <v>200</v>
      </c>
      <c r="J226" s="64">
        <f t="shared" si="4"/>
        <v>115.38461538461539</v>
      </c>
      <c r="K226" s="65"/>
    </row>
    <row r="227" spans="1:11" ht="15">
      <c r="A227" s="18"/>
      <c r="B227" s="17"/>
      <c r="C227" s="17">
        <v>80114</v>
      </c>
      <c r="D227" s="21">
        <v>4750</v>
      </c>
      <c r="E227" s="68" t="s">
        <v>142</v>
      </c>
      <c r="F227" s="68"/>
      <c r="G227" s="63">
        <v>1897</v>
      </c>
      <c r="H227" s="63">
        <v>2000</v>
      </c>
      <c r="I227" s="24">
        <f t="shared" si="5"/>
        <v>103</v>
      </c>
      <c r="J227" s="64">
        <f t="shared" si="4"/>
        <v>105.42962572482868</v>
      </c>
      <c r="K227" s="65"/>
    </row>
    <row r="228" spans="1:11" ht="15">
      <c r="A228" s="26" t="s">
        <v>16</v>
      </c>
      <c r="B228" s="9">
        <v>801</v>
      </c>
      <c r="C228" s="92">
        <v>80114</v>
      </c>
      <c r="D228" s="93"/>
      <c r="E228" s="94"/>
      <c r="F228" s="94"/>
      <c r="G228" s="74">
        <f>SUM(G213:G227)</f>
        <v>254791</v>
      </c>
      <c r="H228" s="74">
        <f>SUM(H213:H227)</f>
        <v>274520</v>
      </c>
      <c r="I228" s="29">
        <f t="shared" si="5"/>
        <v>19729</v>
      </c>
      <c r="J228" s="75">
        <f t="shared" si="4"/>
        <v>107.74320914004026</v>
      </c>
      <c r="K228" s="87"/>
    </row>
    <row r="229" spans="1:11" ht="33" customHeight="1">
      <c r="A229" s="18" t="s">
        <v>143</v>
      </c>
      <c r="B229" s="17">
        <v>801</v>
      </c>
      <c r="C229" s="17">
        <v>80146</v>
      </c>
      <c r="D229" s="21">
        <v>4210</v>
      </c>
      <c r="E229" s="68" t="s">
        <v>117</v>
      </c>
      <c r="F229" s="68"/>
      <c r="G229" s="63">
        <v>1500</v>
      </c>
      <c r="H229" s="63">
        <v>1500</v>
      </c>
      <c r="I229" s="24">
        <f t="shared" si="5"/>
        <v>0</v>
      </c>
      <c r="J229" s="64">
        <f t="shared" si="4"/>
        <v>100</v>
      </c>
      <c r="K229" s="65"/>
    </row>
    <row r="230" spans="1:11" ht="15">
      <c r="A230" s="18"/>
      <c r="B230" s="17"/>
      <c r="C230" s="17">
        <v>80146</v>
      </c>
      <c r="D230" s="21">
        <v>4300</v>
      </c>
      <c r="E230" s="17" t="s">
        <v>29</v>
      </c>
      <c r="F230" s="66"/>
      <c r="G230" s="63">
        <v>13614</v>
      </c>
      <c r="H230" s="63">
        <v>11900</v>
      </c>
      <c r="I230" s="24">
        <f t="shared" si="5"/>
        <v>-1714</v>
      </c>
      <c r="J230" s="64">
        <f t="shared" si="4"/>
        <v>87.41001909798737</v>
      </c>
      <c r="K230" s="65"/>
    </row>
    <row r="231" spans="1:11" ht="15">
      <c r="A231" s="18"/>
      <c r="B231" s="17"/>
      <c r="C231" s="17">
        <v>80146</v>
      </c>
      <c r="D231" s="21">
        <v>4410</v>
      </c>
      <c r="E231" s="68" t="s">
        <v>52</v>
      </c>
      <c r="F231" s="68"/>
      <c r="G231" s="63">
        <v>4486</v>
      </c>
      <c r="H231" s="63">
        <v>5000</v>
      </c>
      <c r="I231" s="24">
        <f t="shared" si="5"/>
        <v>514</v>
      </c>
      <c r="J231" s="64">
        <f t="shared" si="4"/>
        <v>111.45786892554614</v>
      </c>
      <c r="K231" s="65"/>
    </row>
    <row r="232" spans="1:11" ht="15">
      <c r="A232" s="18"/>
      <c r="B232" s="17"/>
      <c r="C232" s="17">
        <v>80146</v>
      </c>
      <c r="D232" s="21">
        <v>4700</v>
      </c>
      <c r="E232" s="21" t="s">
        <v>65</v>
      </c>
      <c r="F232" s="21"/>
      <c r="G232" s="63">
        <v>13400</v>
      </c>
      <c r="H232" s="63">
        <v>16488</v>
      </c>
      <c r="I232" s="24">
        <f t="shared" si="5"/>
        <v>3088</v>
      </c>
      <c r="J232" s="64">
        <f t="shared" si="4"/>
        <v>123.04477611940298</v>
      </c>
      <c r="K232" s="65"/>
    </row>
    <row r="233" spans="1:11" ht="15">
      <c r="A233" s="18"/>
      <c r="B233" s="17"/>
      <c r="C233" s="17">
        <v>80146</v>
      </c>
      <c r="D233" s="21">
        <v>4740</v>
      </c>
      <c r="E233" s="17" t="s">
        <v>144</v>
      </c>
      <c r="F233" s="66"/>
      <c r="G233" s="63">
        <v>1000</v>
      </c>
      <c r="H233" s="63">
        <v>1000</v>
      </c>
      <c r="I233" s="24">
        <f t="shared" si="5"/>
        <v>0</v>
      </c>
      <c r="J233" s="64">
        <f t="shared" si="4"/>
        <v>100</v>
      </c>
      <c r="K233" s="65"/>
    </row>
    <row r="234" spans="1:11" s="88" customFormat="1" ht="15">
      <c r="A234" s="26" t="s">
        <v>16</v>
      </c>
      <c r="B234" s="9">
        <v>801</v>
      </c>
      <c r="C234" s="9">
        <v>80146</v>
      </c>
      <c r="D234" s="10"/>
      <c r="E234" s="10"/>
      <c r="F234" s="10"/>
      <c r="G234" s="77">
        <f>SUM(G229:G233)</f>
        <v>34000</v>
      </c>
      <c r="H234" s="77">
        <f>SUM(H229:H233)</f>
        <v>35888</v>
      </c>
      <c r="I234" s="29">
        <f t="shared" si="5"/>
        <v>1888</v>
      </c>
      <c r="J234" s="75">
        <f t="shared" si="4"/>
        <v>105.55294117647058</v>
      </c>
      <c r="K234" s="87"/>
    </row>
    <row r="235" spans="1:11" ht="29.25">
      <c r="A235" s="18" t="s">
        <v>145</v>
      </c>
      <c r="B235" s="17"/>
      <c r="C235" s="17">
        <v>80148</v>
      </c>
      <c r="D235" s="21">
        <v>3020</v>
      </c>
      <c r="E235" s="95" t="s">
        <v>90</v>
      </c>
      <c r="F235" s="95"/>
      <c r="G235" s="63">
        <v>0</v>
      </c>
      <c r="H235" s="63">
        <v>1050</v>
      </c>
      <c r="I235" s="24">
        <f t="shared" si="5"/>
        <v>1050</v>
      </c>
      <c r="J235" s="64">
        <v>0</v>
      </c>
      <c r="K235" s="65"/>
    </row>
    <row r="236" spans="1:11" ht="15">
      <c r="A236" s="18"/>
      <c r="B236" s="17"/>
      <c r="C236" s="17">
        <v>80148</v>
      </c>
      <c r="D236" s="21">
        <v>4010</v>
      </c>
      <c r="E236" s="17" t="s">
        <v>36</v>
      </c>
      <c r="F236" s="66"/>
      <c r="G236" s="63">
        <v>0</v>
      </c>
      <c r="H236" s="63">
        <v>140600</v>
      </c>
      <c r="I236" s="24">
        <f t="shared" si="5"/>
        <v>140600</v>
      </c>
      <c r="J236" s="64">
        <v>0</v>
      </c>
      <c r="K236" s="65"/>
    </row>
    <row r="237" spans="1:11" ht="15">
      <c r="A237" s="18"/>
      <c r="B237" s="17"/>
      <c r="C237" s="17">
        <v>80148</v>
      </c>
      <c r="D237" s="21">
        <v>4040</v>
      </c>
      <c r="E237" s="17" t="s">
        <v>91</v>
      </c>
      <c r="F237" s="66"/>
      <c r="G237" s="63">
        <v>0</v>
      </c>
      <c r="H237" s="63">
        <v>10500</v>
      </c>
      <c r="I237" s="24">
        <f t="shared" si="5"/>
        <v>10500</v>
      </c>
      <c r="J237" s="64">
        <v>0</v>
      </c>
      <c r="K237" s="65"/>
    </row>
    <row r="238" spans="1:11" ht="15">
      <c r="A238" s="18"/>
      <c r="B238" s="17"/>
      <c r="C238" s="17">
        <v>80148</v>
      </c>
      <c r="D238" s="21">
        <v>4110</v>
      </c>
      <c r="E238" s="17" t="s">
        <v>38</v>
      </c>
      <c r="F238" s="66"/>
      <c r="G238" s="63">
        <v>0</v>
      </c>
      <c r="H238" s="63">
        <v>22900</v>
      </c>
      <c r="I238" s="24">
        <f t="shared" si="5"/>
        <v>22900</v>
      </c>
      <c r="J238" s="64">
        <v>0</v>
      </c>
      <c r="K238" s="65"/>
    </row>
    <row r="239" spans="1:11" ht="15">
      <c r="A239" s="18"/>
      <c r="B239" s="17"/>
      <c r="C239" s="17">
        <v>80148</v>
      </c>
      <c r="D239" s="21">
        <v>4120</v>
      </c>
      <c r="E239" s="17" t="s">
        <v>92</v>
      </c>
      <c r="F239" s="66"/>
      <c r="G239" s="63">
        <v>0</v>
      </c>
      <c r="H239" s="63">
        <v>3690</v>
      </c>
      <c r="I239" s="24">
        <f t="shared" si="5"/>
        <v>3690</v>
      </c>
      <c r="J239" s="64">
        <v>0</v>
      </c>
      <c r="K239" s="65"/>
    </row>
    <row r="240" spans="1:11" ht="15">
      <c r="A240" s="18"/>
      <c r="B240" s="17"/>
      <c r="C240" s="17">
        <v>80148</v>
      </c>
      <c r="D240" s="21">
        <v>4210</v>
      </c>
      <c r="E240" s="21" t="s">
        <v>146</v>
      </c>
      <c r="F240" s="21"/>
      <c r="G240" s="63">
        <v>0</v>
      </c>
      <c r="H240" s="63">
        <v>17500</v>
      </c>
      <c r="I240" s="24">
        <f t="shared" si="5"/>
        <v>17500</v>
      </c>
      <c r="J240" s="64">
        <v>0</v>
      </c>
      <c r="K240" s="65"/>
    </row>
    <row r="241" spans="1:11" ht="15">
      <c r="A241" s="18"/>
      <c r="B241" s="17"/>
      <c r="C241" s="17">
        <v>80148</v>
      </c>
      <c r="D241" s="21">
        <v>4260</v>
      </c>
      <c r="E241" s="98" t="s">
        <v>42</v>
      </c>
      <c r="F241" s="98"/>
      <c r="G241" s="63">
        <v>0</v>
      </c>
      <c r="H241" s="63">
        <v>12300</v>
      </c>
      <c r="I241" s="24">
        <f t="shared" si="5"/>
        <v>12300</v>
      </c>
      <c r="J241" s="64">
        <v>0</v>
      </c>
      <c r="K241" s="65"/>
    </row>
    <row r="242" spans="1:11" ht="15">
      <c r="A242" s="18"/>
      <c r="B242" s="17"/>
      <c r="C242" s="17">
        <v>80148</v>
      </c>
      <c r="D242" s="21">
        <v>4270</v>
      </c>
      <c r="E242" s="98" t="s">
        <v>147</v>
      </c>
      <c r="F242" s="98"/>
      <c r="G242" s="63">
        <v>0</v>
      </c>
      <c r="H242" s="63">
        <v>4200</v>
      </c>
      <c r="I242" s="24">
        <f t="shared" si="5"/>
        <v>4200</v>
      </c>
      <c r="J242" s="64">
        <v>0</v>
      </c>
      <c r="K242" s="65"/>
    </row>
    <row r="243" spans="1:11" ht="15">
      <c r="A243" s="18"/>
      <c r="B243" s="17"/>
      <c r="C243" s="17">
        <v>80148</v>
      </c>
      <c r="D243" s="21">
        <v>4280</v>
      </c>
      <c r="E243" s="22" t="s">
        <v>58</v>
      </c>
      <c r="F243" s="22"/>
      <c r="G243" s="63">
        <v>0</v>
      </c>
      <c r="H243" s="63">
        <v>520</v>
      </c>
      <c r="I243" s="24">
        <f t="shared" si="5"/>
        <v>520</v>
      </c>
      <c r="J243" s="64">
        <v>0</v>
      </c>
      <c r="K243" s="65"/>
    </row>
    <row r="244" spans="1:11" ht="15">
      <c r="A244" s="18"/>
      <c r="B244" s="17"/>
      <c r="C244" s="17">
        <v>80148</v>
      </c>
      <c r="D244" s="21">
        <v>4300</v>
      </c>
      <c r="E244" s="21" t="s">
        <v>59</v>
      </c>
      <c r="F244" s="21"/>
      <c r="G244" s="63">
        <v>0</v>
      </c>
      <c r="H244" s="63">
        <v>3000</v>
      </c>
      <c r="I244" s="24">
        <f t="shared" si="5"/>
        <v>3000</v>
      </c>
      <c r="J244" s="64">
        <v>0</v>
      </c>
      <c r="K244" s="65"/>
    </row>
    <row r="245" spans="1:11" ht="15">
      <c r="A245" s="18"/>
      <c r="B245" s="17"/>
      <c r="C245" s="17">
        <v>80148</v>
      </c>
      <c r="D245" s="21">
        <v>4440</v>
      </c>
      <c r="E245" s="22" t="s">
        <v>43</v>
      </c>
      <c r="F245" s="22"/>
      <c r="G245" s="63">
        <v>0</v>
      </c>
      <c r="H245" s="63">
        <v>5550</v>
      </c>
      <c r="I245" s="24">
        <f t="shared" si="5"/>
        <v>5550</v>
      </c>
      <c r="J245" s="64">
        <v>0</v>
      </c>
      <c r="K245" s="65"/>
    </row>
    <row r="246" spans="1:11" ht="15">
      <c r="A246" s="26" t="s">
        <v>16</v>
      </c>
      <c r="B246" s="9">
        <v>801</v>
      </c>
      <c r="C246" s="9">
        <v>80148</v>
      </c>
      <c r="D246" s="10"/>
      <c r="E246" s="10"/>
      <c r="F246" s="10"/>
      <c r="G246" s="77"/>
      <c r="H246" s="77">
        <f>H235+H236+H237+H238+H239+H240+H241+H242+H243+H244+H245</f>
        <v>221810</v>
      </c>
      <c r="I246" s="29">
        <f t="shared" si="5"/>
        <v>221810</v>
      </c>
      <c r="J246" s="75">
        <v>0</v>
      </c>
      <c r="K246" s="87"/>
    </row>
    <row r="247" spans="1:11" ht="30.75" customHeight="1">
      <c r="A247" s="18" t="s">
        <v>143</v>
      </c>
      <c r="B247" s="17"/>
      <c r="C247" s="17">
        <v>80195</v>
      </c>
      <c r="D247" s="21">
        <v>3020</v>
      </c>
      <c r="E247" s="95" t="s">
        <v>90</v>
      </c>
      <c r="F247" s="95"/>
      <c r="G247" s="63">
        <v>10447</v>
      </c>
      <c r="H247" s="63">
        <v>10767</v>
      </c>
      <c r="I247" s="24">
        <f t="shared" si="5"/>
        <v>320</v>
      </c>
      <c r="J247" s="64">
        <f t="shared" si="4"/>
        <v>103.06308031013688</v>
      </c>
      <c r="K247" s="65"/>
    </row>
    <row r="248" spans="1:11" ht="15">
      <c r="A248" s="18"/>
      <c r="B248" s="17"/>
      <c r="C248" s="17">
        <v>80195</v>
      </c>
      <c r="D248" s="21">
        <v>4217</v>
      </c>
      <c r="E248" s="68" t="s">
        <v>148</v>
      </c>
      <c r="F248" s="68"/>
      <c r="G248" s="63">
        <v>4433</v>
      </c>
      <c r="H248" s="63">
        <v>5000</v>
      </c>
      <c r="I248" s="24">
        <f t="shared" si="5"/>
        <v>567</v>
      </c>
      <c r="J248" s="64">
        <f t="shared" si="4"/>
        <v>112.79043537108053</v>
      </c>
      <c r="K248" s="65"/>
    </row>
    <row r="249" spans="1:11" ht="15">
      <c r="A249" s="18"/>
      <c r="B249" s="17"/>
      <c r="C249" s="17">
        <v>80195</v>
      </c>
      <c r="D249" s="21">
        <v>4300</v>
      </c>
      <c r="E249" s="68" t="s">
        <v>29</v>
      </c>
      <c r="F249" s="68"/>
      <c r="G249" s="63">
        <v>20000</v>
      </c>
      <c r="H249" s="63">
        <v>0</v>
      </c>
      <c r="I249" s="24">
        <f t="shared" si="5"/>
        <v>-20000</v>
      </c>
      <c r="J249" s="64">
        <f t="shared" si="4"/>
        <v>0</v>
      </c>
      <c r="K249" s="65"/>
    </row>
    <row r="250" spans="1:11" ht="15">
      <c r="A250" s="18"/>
      <c r="B250" s="17"/>
      <c r="C250" s="17">
        <v>80195</v>
      </c>
      <c r="D250" s="21">
        <v>4307</v>
      </c>
      <c r="E250" s="68" t="s">
        <v>149</v>
      </c>
      <c r="F250" s="68"/>
      <c r="G250" s="63">
        <v>811</v>
      </c>
      <c r="H250" s="63">
        <v>500</v>
      </c>
      <c r="I250" s="24">
        <f t="shared" si="5"/>
        <v>-311</v>
      </c>
      <c r="J250" s="64">
        <f t="shared" si="4"/>
        <v>61.652281134401974</v>
      </c>
      <c r="K250" s="65"/>
    </row>
    <row r="251" spans="1:11" ht="15">
      <c r="A251" s="18"/>
      <c r="B251" s="17"/>
      <c r="C251" s="17">
        <v>80195</v>
      </c>
      <c r="D251" s="21">
        <v>4427</v>
      </c>
      <c r="E251" s="22" t="s">
        <v>150</v>
      </c>
      <c r="F251" s="22"/>
      <c r="G251" s="63">
        <v>9742</v>
      </c>
      <c r="H251" s="63">
        <v>0</v>
      </c>
      <c r="I251" s="24">
        <f t="shared" si="5"/>
        <v>-9742</v>
      </c>
      <c r="J251" s="64">
        <f t="shared" si="4"/>
        <v>0</v>
      </c>
      <c r="K251" s="65"/>
    </row>
    <row r="252" spans="1:11" ht="15">
      <c r="A252" s="18"/>
      <c r="B252" s="17"/>
      <c r="C252" s="17">
        <v>80195</v>
      </c>
      <c r="D252" s="45">
        <v>4437</v>
      </c>
      <c r="E252" s="22" t="s">
        <v>63</v>
      </c>
      <c r="F252" s="22"/>
      <c r="G252" s="91">
        <v>114</v>
      </c>
      <c r="H252" s="63">
        <v>0</v>
      </c>
      <c r="I252" s="24">
        <f t="shared" si="5"/>
        <v>-114</v>
      </c>
      <c r="J252" s="64">
        <f t="shared" si="4"/>
        <v>0</v>
      </c>
      <c r="K252" s="65"/>
    </row>
    <row r="253" spans="1:11" ht="15">
      <c r="A253" s="18"/>
      <c r="B253" s="17"/>
      <c r="C253" s="17">
        <v>80195</v>
      </c>
      <c r="D253" s="45">
        <v>4440</v>
      </c>
      <c r="E253" s="22" t="s">
        <v>43</v>
      </c>
      <c r="F253" s="22"/>
      <c r="G253" s="91">
        <v>47091</v>
      </c>
      <c r="H253" s="63">
        <v>50312</v>
      </c>
      <c r="I253" s="24">
        <f t="shared" si="5"/>
        <v>3221</v>
      </c>
      <c r="J253" s="64">
        <f aca="true" t="shared" si="6" ref="J253:J331">H253*100/G253</f>
        <v>106.83994818542821</v>
      </c>
      <c r="K253" s="65"/>
    </row>
    <row r="254" spans="1:11" ht="15">
      <c r="A254" s="26" t="s">
        <v>16</v>
      </c>
      <c r="B254" s="9"/>
      <c r="C254" s="9">
        <v>80195</v>
      </c>
      <c r="D254" s="99"/>
      <c r="E254" s="73"/>
      <c r="F254" s="73"/>
      <c r="G254" s="100">
        <f>SUM(G247:G253)</f>
        <v>92638</v>
      </c>
      <c r="H254" s="77">
        <f>SUM(H247:H253)</f>
        <v>66579</v>
      </c>
      <c r="I254" s="29">
        <f t="shared" si="5"/>
        <v>-26059</v>
      </c>
      <c r="J254" s="75">
        <f t="shared" si="6"/>
        <v>71.87007491526155</v>
      </c>
      <c r="K254" s="65"/>
    </row>
    <row r="255" spans="1:11" ht="15">
      <c r="A255" s="26" t="s">
        <v>26</v>
      </c>
      <c r="B255" s="9">
        <v>801</v>
      </c>
      <c r="C255" s="9"/>
      <c r="D255" s="99"/>
      <c r="E255" s="73"/>
      <c r="F255" s="73"/>
      <c r="G255" s="101">
        <f>G254+G246+G234+G228+G212+G206+G183+G163+G148</f>
        <v>7491113</v>
      </c>
      <c r="H255" s="101">
        <f>H254+H246+H234+H228+H212+H206+H183+H163+H148</f>
        <v>7871876</v>
      </c>
      <c r="I255" s="29">
        <f t="shared" si="5"/>
        <v>380763</v>
      </c>
      <c r="J255" s="75">
        <f t="shared" si="6"/>
        <v>105.08286285362402</v>
      </c>
      <c r="K255" s="65"/>
    </row>
    <row r="256" spans="1:11" ht="15">
      <c r="A256" s="18" t="s">
        <v>151</v>
      </c>
      <c r="B256" s="17">
        <v>851</v>
      </c>
      <c r="C256" s="102">
        <v>85121</v>
      </c>
      <c r="D256" s="103">
        <v>2560</v>
      </c>
      <c r="E256" s="104" t="s">
        <v>152</v>
      </c>
      <c r="F256" s="105"/>
      <c r="G256" s="106">
        <v>2000</v>
      </c>
      <c r="H256" s="106">
        <v>25000</v>
      </c>
      <c r="I256" s="24">
        <f t="shared" si="5"/>
        <v>23000</v>
      </c>
      <c r="J256" s="64">
        <v>1250</v>
      </c>
      <c r="K256" s="65"/>
    </row>
    <row r="257" spans="1:11" ht="15">
      <c r="A257" s="26" t="s">
        <v>16</v>
      </c>
      <c r="B257" s="17"/>
      <c r="C257" s="107">
        <v>85121</v>
      </c>
      <c r="D257" s="108"/>
      <c r="E257" s="10"/>
      <c r="F257" s="10"/>
      <c r="G257" s="101">
        <v>2000</v>
      </c>
      <c r="H257" s="101">
        <v>25000</v>
      </c>
      <c r="I257" s="29">
        <f t="shared" si="5"/>
        <v>23000</v>
      </c>
      <c r="J257" s="75">
        <v>1250</v>
      </c>
      <c r="K257" s="65"/>
    </row>
    <row r="258" spans="1:11" ht="30" customHeight="1">
      <c r="A258" s="18" t="s">
        <v>153</v>
      </c>
      <c r="B258" s="17">
        <v>851</v>
      </c>
      <c r="C258" s="102">
        <v>85154</v>
      </c>
      <c r="D258" s="103">
        <v>2820</v>
      </c>
      <c r="E258" s="104" t="s">
        <v>15</v>
      </c>
      <c r="F258" s="105"/>
      <c r="G258" s="106">
        <v>40000</v>
      </c>
      <c r="H258" s="106">
        <v>40000</v>
      </c>
      <c r="I258" s="24">
        <f t="shared" si="5"/>
        <v>0</v>
      </c>
      <c r="J258" s="64">
        <v>100</v>
      </c>
      <c r="K258" s="65"/>
    </row>
    <row r="259" spans="1:11" ht="15">
      <c r="A259" s="26"/>
      <c r="B259" s="9"/>
      <c r="C259" s="102">
        <v>85154</v>
      </c>
      <c r="D259" s="103">
        <v>3030</v>
      </c>
      <c r="E259" s="109" t="s">
        <v>154</v>
      </c>
      <c r="F259" s="110"/>
      <c r="G259" s="111">
        <v>8240</v>
      </c>
      <c r="H259" s="111">
        <v>9040</v>
      </c>
      <c r="I259" s="24">
        <f t="shared" si="5"/>
        <v>800</v>
      </c>
      <c r="J259" s="64">
        <v>109.7</v>
      </c>
      <c r="K259" s="65"/>
    </row>
    <row r="260" spans="1:11" ht="15">
      <c r="A260" s="26"/>
      <c r="B260" s="17"/>
      <c r="C260" s="102">
        <v>85154</v>
      </c>
      <c r="D260" s="103">
        <v>4170</v>
      </c>
      <c r="E260" s="112" t="s">
        <v>93</v>
      </c>
      <c r="F260" s="113"/>
      <c r="G260" s="114">
        <v>18000</v>
      </c>
      <c r="H260" s="114">
        <v>19500</v>
      </c>
      <c r="I260" s="24">
        <f t="shared" si="5"/>
        <v>1500</v>
      </c>
      <c r="J260" s="64">
        <v>108.3</v>
      </c>
      <c r="K260" s="65"/>
    </row>
    <row r="261" spans="1:11" ht="15">
      <c r="A261" s="26"/>
      <c r="B261" s="9"/>
      <c r="C261" s="102">
        <v>85154</v>
      </c>
      <c r="D261" s="103">
        <v>4210</v>
      </c>
      <c r="E261" s="104" t="s">
        <v>51</v>
      </c>
      <c r="F261" s="105"/>
      <c r="G261" s="106">
        <v>14000</v>
      </c>
      <c r="H261" s="106">
        <v>12200</v>
      </c>
      <c r="I261" s="24">
        <f t="shared" si="5"/>
        <v>-1800</v>
      </c>
      <c r="J261" s="64">
        <v>87.1</v>
      </c>
      <c r="K261" s="65"/>
    </row>
    <row r="262" spans="1:11" ht="15">
      <c r="A262" s="26"/>
      <c r="B262" s="9"/>
      <c r="C262" s="102">
        <v>85154</v>
      </c>
      <c r="D262" s="103">
        <v>4260</v>
      </c>
      <c r="E262" s="104" t="s">
        <v>42</v>
      </c>
      <c r="F262" s="105"/>
      <c r="G262" s="106">
        <v>2000</v>
      </c>
      <c r="H262" s="106">
        <v>1500</v>
      </c>
      <c r="I262" s="24">
        <f t="shared" si="5"/>
        <v>-500</v>
      </c>
      <c r="J262" s="64">
        <v>75</v>
      </c>
      <c r="K262" s="65"/>
    </row>
    <row r="263" spans="1:11" ht="15">
      <c r="A263" s="26"/>
      <c r="B263" s="9"/>
      <c r="C263" s="102">
        <v>85154</v>
      </c>
      <c r="D263" s="103">
        <v>4270</v>
      </c>
      <c r="E263" s="104" t="s">
        <v>28</v>
      </c>
      <c r="F263" s="105"/>
      <c r="G263" s="106">
        <v>5000</v>
      </c>
      <c r="H263" s="106">
        <v>4500</v>
      </c>
      <c r="I263" s="24">
        <f aca="true" t="shared" si="7" ref="I263:I326">SUM(H263-G263)</f>
        <v>-500</v>
      </c>
      <c r="J263" s="64">
        <v>90</v>
      </c>
      <c r="K263" s="65"/>
    </row>
    <row r="264" spans="1:11" ht="15">
      <c r="A264" s="26"/>
      <c r="B264" s="9"/>
      <c r="C264" s="102">
        <v>85154</v>
      </c>
      <c r="D264" s="103">
        <v>4300</v>
      </c>
      <c r="E264" s="104" t="s">
        <v>29</v>
      </c>
      <c r="F264" s="105"/>
      <c r="G264" s="106">
        <v>25760</v>
      </c>
      <c r="H264" s="106">
        <v>30260</v>
      </c>
      <c r="I264" s="24">
        <f t="shared" si="7"/>
        <v>4500</v>
      </c>
      <c r="J264" s="64">
        <v>117.5</v>
      </c>
      <c r="K264" s="65"/>
    </row>
    <row r="265" spans="1:11" ht="15">
      <c r="A265" s="26"/>
      <c r="B265" s="9"/>
      <c r="C265" s="102">
        <v>85154</v>
      </c>
      <c r="D265" s="103">
        <v>4700</v>
      </c>
      <c r="E265" s="104" t="s">
        <v>65</v>
      </c>
      <c r="F265" s="105"/>
      <c r="G265" s="106">
        <v>3000</v>
      </c>
      <c r="H265" s="106">
        <v>3000</v>
      </c>
      <c r="I265" s="24">
        <f t="shared" si="7"/>
        <v>0</v>
      </c>
      <c r="J265" s="64">
        <v>100</v>
      </c>
      <c r="K265" s="65"/>
    </row>
    <row r="266" spans="1:11" ht="15">
      <c r="A266" s="26"/>
      <c r="B266" s="9"/>
      <c r="C266" s="102">
        <v>85154</v>
      </c>
      <c r="D266" s="103">
        <v>6060</v>
      </c>
      <c r="E266" s="104" t="s">
        <v>67</v>
      </c>
      <c r="F266" s="105"/>
      <c r="G266" s="106">
        <v>4000</v>
      </c>
      <c r="H266" s="106">
        <v>0</v>
      </c>
      <c r="I266" s="24">
        <f t="shared" si="7"/>
        <v>-4000</v>
      </c>
      <c r="J266" s="64">
        <v>0</v>
      </c>
      <c r="K266" s="65"/>
    </row>
    <row r="267" spans="1:11" ht="15">
      <c r="A267" s="26" t="s">
        <v>16</v>
      </c>
      <c r="B267" s="9"/>
      <c r="C267" s="107">
        <v>85154</v>
      </c>
      <c r="D267" s="108"/>
      <c r="E267" s="10"/>
      <c r="F267" s="10"/>
      <c r="G267" s="101">
        <f>SUM(G258:G266)</f>
        <v>120000</v>
      </c>
      <c r="H267" s="101">
        <f>SUM(H258:H266)</f>
        <v>120000</v>
      </c>
      <c r="I267" s="29">
        <f t="shared" si="7"/>
        <v>0</v>
      </c>
      <c r="J267" s="75">
        <v>100</v>
      </c>
      <c r="K267" s="65"/>
    </row>
    <row r="268" spans="1:11" ht="33.75" customHeight="1">
      <c r="A268" s="18" t="s">
        <v>155</v>
      </c>
      <c r="B268" s="17">
        <v>851</v>
      </c>
      <c r="C268" s="102">
        <v>85195</v>
      </c>
      <c r="D268" s="103">
        <v>4300</v>
      </c>
      <c r="E268" s="104" t="s">
        <v>29</v>
      </c>
      <c r="F268" s="105"/>
      <c r="G268" s="106">
        <v>100</v>
      </c>
      <c r="H268" s="106">
        <v>100</v>
      </c>
      <c r="I268" s="24">
        <f t="shared" si="7"/>
        <v>0</v>
      </c>
      <c r="J268" s="64">
        <v>100</v>
      </c>
      <c r="K268" s="65"/>
    </row>
    <row r="269" spans="1:11" ht="15">
      <c r="A269" s="26" t="s">
        <v>16</v>
      </c>
      <c r="B269" s="9"/>
      <c r="C269" s="102">
        <v>85195</v>
      </c>
      <c r="D269" s="103"/>
      <c r="E269" s="21"/>
      <c r="F269" s="21"/>
      <c r="G269" s="106">
        <v>100</v>
      </c>
      <c r="H269" s="106">
        <v>100</v>
      </c>
      <c r="I269" s="24">
        <f t="shared" si="7"/>
        <v>0</v>
      </c>
      <c r="J269" s="64">
        <v>100</v>
      </c>
      <c r="K269" s="65"/>
    </row>
    <row r="270" spans="1:11" ht="15">
      <c r="A270" s="26" t="s">
        <v>26</v>
      </c>
      <c r="B270" s="9">
        <v>851</v>
      </c>
      <c r="C270" s="102"/>
      <c r="D270" s="103"/>
      <c r="E270" s="21"/>
      <c r="F270" s="21"/>
      <c r="G270" s="101">
        <v>122100</v>
      </c>
      <c r="H270" s="101">
        <v>145100</v>
      </c>
      <c r="I270" s="29">
        <f t="shared" si="7"/>
        <v>23000</v>
      </c>
      <c r="J270" s="75">
        <v>118.8</v>
      </c>
      <c r="K270" s="65"/>
    </row>
    <row r="271" spans="1:11" ht="32.25" customHeight="1">
      <c r="A271" s="33" t="s">
        <v>156</v>
      </c>
      <c r="B271" s="17">
        <v>852</v>
      </c>
      <c r="C271" s="102">
        <v>85202</v>
      </c>
      <c r="D271" s="103">
        <v>4330</v>
      </c>
      <c r="E271" s="104" t="s">
        <v>157</v>
      </c>
      <c r="F271" s="105"/>
      <c r="G271" s="80">
        <v>70000</v>
      </c>
      <c r="H271" s="80">
        <v>81000</v>
      </c>
      <c r="I271" s="24">
        <f t="shared" si="7"/>
        <v>11000</v>
      </c>
      <c r="J271" s="64">
        <f t="shared" si="6"/>
        <v>115.71428571428571</v>
      </c>
      <c r="K271" s="65"/>
    </row>
    <row r="272" spans="1:11" ht="15">
      <c r="A272" s="26" t="s">
        <v>16</v>
      </c>
      <c r="B272" s="9"/>
      <c r="C272" s="107">
        <v>85202</v>
      </c>
      <c r="D272" s="108"/>
      <c r="E272" s="10"/>
      <c r="F272" s="10"/>
      <c r="G272" s="74">
        <v>70000</v>
      </c>
      <c r="H272" s="74">
        <v>81000</v>
      </c>
      <c r="I272" s="29">
        <f t="shared" si="7"/>
        <v>11000</v>
      </c>
      <c r="J272" s="75">
        <f t="shared" si="6"/>
        <v>115.71428571428571</v>
      </c>
      <c r="K272" s="65"/>
    </row>
    <row r="273" spans="1:11" ht="29.25">
      <c r="A273" s="18" t="s">
        <v>158</v>
      </c>
      <c r="B273" s="17">
        <v>852</v>
      </c>
      <c r="C273" s="102">
        <v>85203</v>
      </c>
      <c r="D273" s="103">
        <v>4010</v>
      </c>
      <c r="E273" s="104" t="s">
        <v>36</v>
      </c>
      <c r="F273" s="115"/>
      <c r="G273" s="80">
        <v>0</v>
      </c>
      <c r="H273" s="80">
        <v>191500</v>
      </c>
      <c r="I273" s="24">
        <f t="shared" si="7"/>
        <v>191500</v>
      </c>
      <c r="J273" s="64">
        <v>0</v>
      </c>
      <c r="K273" s="65"/>
    </row>
    <row r="274" spans="1:11" ht="15">
      <c r="A274" s="18"/>
      <c r="B274" s="17"/>
      <c r="C274" s="102">
        <v>85203</v>
      </c>
      <c r="D274" s="103">
        <v>3020</v>
      </c>
      <c r="E274" s="104" t="s">
        <v>159</v>
      </c>
      <c r="F274" s="115"/>
      <c r="G274" s="80">
        <v>0</v>
      </c>
      <c r="H274" s="80">
        <v>1200</v>
      </c>
      <c r="I274" s="24">
        <f t="shared" si="7"/>
        <v>1200</v>
      </c>
      <c r="J274" s="64">
        <v>0</v>
      </c>
      <c r="K274" s="65"/>
    </row>
    <row r="275" spans="1:11" ht="15">
      <c r="A275" s="26"/>
      <c r="B275" s="9"/>
      <c r="C275" s="102">
        <v>85203</v>
      </c>
      <c r="D275" s="103">
        <v>4110</v>
      </c>
      <c r="E275" s="104" t="s">
        <v>38</v>
      </c>
      <c r="F275" s="84"/>
      <c r="G275" s="80">
        <v>0</v>
      </c>
      <c r="H275" s="80">
        <v>29150</v>
      </c>
      <c r="I275" s="24">
        <f t="shared" si="7"/>
        <v>29150</v>
      </c>
      <c r="J275" s="64">
        <v>0</v>
      </c>
      <c r="K275" s="65"/>
    </row>
    <row r="276" spans="1:11" ht="15">
      <c r="A276" s="26"/>
      <c r="B276" s="9"/>
      <c r="C276" s="40">
        <v>85203</v>
      </c>
      <c r="D276" s="116">
        <v>4120</v>
      </c>
      <c r="E276" s="22" t="s">
        <v>39</v>
      </c>
      <c r="F276" s="22"/>
      <c r="G276" s="80">
        <v>0</v>
      </c>
      <c r="H276" s="80">
        <v>4700</v>
      </c>
      <c r="I276" s="24">
        <f t="shared" si="7"/>
        <v>4700</v>
      </c>
      <c r="J276" s="64">
        <v>0</v>
      </c>
      <c r="K276" s="65"/>
    </row>
    <row r="277" spans="1:11" ht="15">
      <c r="A277" s="26"/>
      <c r="B277" s="17"/>
      <c r="C277" s="102">
        <v>85203</v>
      </c>
      <c r="D277" s="103">
        <v>4170</v>
      </c>
      <c r="E277" s="21" t="s">
        <v>73</v>
      </c>
      <c r="F277" s="21"/>
      <c r="G277" s="80">
        <v>0</v>
      </c>
      <c r="H277" s="80">
        <v>4000</v>
      </c>
      <c r="I277" s="24">
        <f t="shared" si="7"/>
        <v>4000</v>
      </c>
      <c r="J277" s="64">
        <v>0</v>
      </c>
      <c r="K277" s="65"/>
    </row>
    <row r="278" spans="1:11" ht="15">
      <c r="A278" s="26"/>
      <c r="B278" s="9"/>
      <c r="C278" s="102">
        <v>85203</v>
      </c>
      <c r="D278" s="103">
        <v>4210</v>
      </c>
      <c r="E278" s="104" t="s">
        <v>31</v>
      </c>
      <c r="F278" s="105"/>
      <c r="G278" s="80">
        <v>107000</v>
      </c>
      <c r="H278" s="80">
        <v>10219</v>
      </c>
      <c r="I278" s="24">
        <f t="shared" si="7"/>
        <v>-96781</v>
      </c>
      <c r="J278" s="64">
        <v>14.2</v>
      </c>
      <c r="K278" s="65"/>
    </row>
    <row r="279" spans="1:11" ht="15">
      <c r="A279" s="26"/>
      <c r="B279" s="9"/>
      <c r="C279" s="102">
        <v>85203</v>
      </c>
      <c r="D279" s="103">
        <v>4220</v>
      </c>
      <c r="E279" s="104" t="s">
        <v>160</v>
      </c>
      <c r="F279" s="105"/>
      <c r="G279" s="80">
        <v>0</v>
      </c>
      <c r="H279" s="80">
        <v>13000</v>
      </c>
      <c r="I279" s="24">
        <f t="shared" si="7"/>
        <v>13000</v>
      </c>
      <c r="J279" s="64">
        <v>0</v>
      </c>
      <c r="K279" s="65"/>
    </row>
    <row r="280" spans="1:11" ht="15">
      <c r="A280" s="26"/>
      <c r="B280" s="9"/>
      <c r="C280" s="102">
        <v>85203</v>
      </c>
      <c r="D280" s="103">
        <v>4260</v>
      </c>
      <c r="E280" s="104" t="s">
        <v>42</v>
      </c>
      <c r="F280" s="105"/>
      <c r="G280" s="80">
        <v>0</v>
      </c>
      <c r="H280" s="80">
        <v>8000</v>
      </c>
      <c r="I280" s="24">
        <f t="shared" si="7"/>
        <v>8000</v>
      </c>
      <c r="J280" s="64">
        <v>0</v>
      </c>
      <c r="K280" s="65"/>
    </row>
    <row r="281" spans="1:11" ht="15">
      <c r="A281" s="26"/>
      <c r="B281" s="9"/>
      <c r="C281" s="102">
        <v>85203</v>
      </c>
      <c r="D281" s="103">
        <v>4270</v>
      </c>
      <c r="E281" s="104" t="s">
        <v>28</v>
      </c>
      <c r="F281" s="105"/>
      <c r="G281" s="80">
        <v>70000</v>
      </c>
      <c r="H281" s="80">
        <v>3000</v>
      </c>
      <c r="I281" s="24">
        <f t="shared" si="7"/>
        <v>-67000</v>
      </c>
      <c r="J281" s="64">
        <f t="shared" si="6"/>
        <v>4.285714285714286</v>
      </c>
      <c r="K281" s="65"/>
    </row>
    <row r="282" spans="1:11" ht="15">
      <c r="A282" s="26"/>
      <c r="B282" s="9"/>
      <c r="C282" s="102">
        <v>85203</v>
      </c>
      <c r="D282" s="103">
        <v>4280</v>
      </c>
      <c r="E282" s="104" t="s">
        <v>112</v>
      </c>
      <c r="F282" s="105"/>
      <c r="G282" s="80">
        <v>0</v>
      </c>
      <c r="H282" s="80">
        <v>200</v>
      </c>
      <c r="I282" s="24">
        <f t="shared" si="7"/>
        <v>200</v>
      </c>
      <c r="J282" s="64">
        <v>0</v>
      </c>
      <c r="K282" s="65"/>
    </row>
    <row r="283" spans="1:11" ht="15">
      <c r="A283" s="26"/>
      <c r="B283" s="9"/>
      <c r="C283" s="102">
        <v>85203</v>
      </c>
      <c r="D283" s="103">
        <v>4300</v>
      </c>
      <c r="E283" s="104" t="s">
        <v>29</v>
      </c>
      <c r="F283" s="105"/>
      <c r="G283" s="80">
        <v>3000</v>
      </c>
      <c r="H283" s="80">
        <v>43170</v>
      </c>
      <c r="I283" s="24">
        <f t="shared" si="7"/>
        <v>40170</v>
      </c>
      <c r="J283" s="64">
        <f t="shared" si="6"/>
        <v>1439</v>
      </c>
      <c r="K283" s="65"/>
    </row>
    <row r="284" spans="1:11" ht="15">
      <c r="A284" s="26"/>
      <c r="B284" s="9"/>
      <c r="C284" s="102">
        <v>85203</v>
      </c>
      <c r="D284" s="103">
        <v>4350</v>
      </c>
      <c r="E284" s="104" t="s">
        <v>60</v>
      </c>
      <c r="F284" s="105"/>
      <c r="G284" s="80">
        <v>0</v>
      </c>
      <c r="H284" s="80">
        <v>800</v>
      </c>
      <c r="I284" s="24">
        <f t="shared" si="7"/>
        <v>800</v>
      </c>
      <c r="J284" s="64">
        <v>0</v>
      </c>
      <c r="K284" s="65"/>
    </row>
    <row r="285" spans="1:11" ht="15">
      <c r="A285" s="26"/>
      <c r="B285" s="9"/>
      <c r="C285" s="102">
        <v>85203</v>
      </c>
      <c r="D285" s="103">
        <v>4360</v>
      </c>
      <c r="E285" s="104" t="s">
        <v>161</v>
      </c>
      <c r="F285" s="105"/>
      <c r="G285" s="80">
        <v>0</v>
      </c>
      <c r="H285" s="80">
        <v>2400</v>
      </c>
      <c r="I285" s="24">
        <f t="shared" si="7"/>
        <v>2400</v>
      </c>
      <c r="J285" s="64">
        <v>0</v>
      </c>
      <c r="K285" s="65"/>
    </row>
    <row r="286" spans="1:11" ht="15">
      <c r="A286" s="26"/>
      <c r="B286" s="9"/>
      <c r="C286" s="102">
        <v>85203</v>
      </c>
      <c r="D286" s="103">
        <v>4410</v>
      </c>
      <c r="E286" s="104" t="s">
        <v>162</v>
      </c>
      <c r="F286" s="105"/>
      <c r="G286" s="80">
        <v>0</v>
      </c>
      <c r="H286" s="80">
        <v>800</v>
      </c>
      <c r="I286" s="24">
        <f t="shared" si="7"/>
        <v>800</v>
      </c>
      <c r="J286" s="64">
        <v>0</v>
      </c>
      <c r="K286" s="65"/>
    </row>
    <row r="287" spans="1:11" ht="15">
      <c r="A287" s="26"/>
      <c r="B287" s="9"/>
      <c r="C287" s="102">
        <v>85203</v>
      </c>
      <c r="D287" s="103">
        <v>4430</v>
      </c>
      <c r="E287" s="104" t="s">
        <v>163</v>
      </c>
      <c r="F287" s="105"/>
      <c r="G287" s="80">
        <v>0</v>
      </c>
      <c r="H287" s="80">
        <v>1000</v>
      </c>
      <c r="I287" s="24">
        <f t="shared" si="7"/>
        <v>1000</v>
      </c>
      <c r="J287" s="64">
        <v>0</v>
      </c>
      <c r="K287" s="65"/>
    </row>
    <row r="288" spans="1:11" ht="15">
      <c r="A288" s="26"/>
      <c r="B288" s="9"/>
      <c r="C288" s="102">
        <v>85203</v>
      </c>
      <c r="D288" s="103">
        <v>4440</v>
      </c>
      <c r="E288" s="104" t="s">
        <v>103</v>
      </c>
      <c r="F288" s="105"/>
      <c r="G288" s="80">
        <v>0</v>
      </c>
      <c r="H288" s="80">
        <v>5761</v>
      </c>
      <c r="I288" s="24">
        <f t="shared" si="7"/>
        <v>5761</v>
      </c>
      <c r="J288" s="64">
        <v>0</v>
      </c>
      <c r="K288" s="65"/>
    </row>
    <row r="289" spans="1:11" ht="15">
      <c r="A289" s="26"/>
      <c r="B289" s="9"/>
      <c r="C289" s="102">
        <v>85203</v>
      </c>
      <c r="D289" s="103">
        <v>4700</v>
      </c>
      <c r="E289" s="104" t="s">
        <v>65</v>
      </c>
      <c r="F289" s="105"/>
      <c r="G289" s="80">
        <v>0</v>
      </c>
      <c r="H289" s="80">
        <v>1500</v>
      </c>
      <c r="I289" s="24">
        <f t="shared" si="7"/>
        <v>1500</v>
      </c>
      <c r="J289" s="64">
        <v>0</v>
      </c>
      <c r="K289" s="65"/>
    </row>
    <row r="290" spans="1:11" ht="15">
      <c r="A290" s="26"/>
      <c r="B290" s="9"/>
      <c r="C290" s="102">
        <v>85203</v>
      </c>
      <c r="D290" s="103">
        <v>4740</v>
      </c>
      <c r="E290" s="104" t="s">
        <v>53</v>
      </c>
      <c r="F290" s="105"/>
      <c r="G290" s="80">
        <v>2000</v>
      </c>
      <c r="H290" s="80">
        <v>500</v>
      </c>
      <c r="I290" s="24">
        <f t="shared" si="7"/>
        <v>-1500</v>
      </c>
      <c r="J290" s="64">
        <f t="shared" si="6"/>
        <v>25</v>
      </c>
      <c r="K290" s="65"/>
    </row>
    <row r="291" spans="1:11" ht="15">
      <c r="A291" s="26"/>
      <c r="B291" s="9"/>
      <c r="C291" s="102">
        <v>85203</v>
      </c>
      <c r="D291" s="103">
        <v>4750</v>
      </c>
      <c r="E291" s="104" t="s">
        <v>164</v>
      </c>
      <c r="F291" s="105"/>
      <c r="G291" s="80">
        <v>4000</v>
      </c>
      <c r="H291" s="80">
        <v>1000</v>
      </c>
      <c r="I291" s="24">
        <f t="shared" si="7"/>
        <v>-3000</v>
      </c>
      <c r="J291" s="64">
        <f t="shared" si="6"/>
        <v>25</v>
      </c>
      <c r="K291" s="65"/>
    </row>
    <row r="292" spans="1:11" ht="15">
      <c r="A292" s="26"/>
      <c r="B292" s="9"/>
      <c r="C292" s="102">
        <v>85203</v>
      </c>
      <c r="D292" s="103">
        <v>6060</v>
      </c>
      <c r="E292" s="104" t="s">
        <v>67</v>
      </c>
      <c r="F292" s="105"/>
      <c r="G292" s="80">
        <v>24000</v>
      </c>
      <c r="H292" s="80">
        <v>0</v>
      </c>
      <c r="I292" s="24">
        <f t="shared" si="7"/>
        <v>-24000</v>
      </c>
      <c r="J292" s="64">
        <f t="shared" si="6"/>
        <v>0</v>
      </c>
      <c r="K292" s="65"/>
    </row>
    <row r="293" spans="1:11" ht="15">
      <c r="A293" s="26" t="s">
        <v>16</v>
      </c>
      <c r="B293" s="9"/>
      <c r="C293" s="107">
        <v>85203</v>
      </c>
      <c r="D293" s="108"/>
      <c r="E293" s="10"/>
      <c r="F293" s="10"/>
      <c r="G293" s="74">
        <f>SUM(G273:G292)</f>
        <v>210000</v>
      </c>
      <c r="H293" s="74">
        <f>SUM(H273:H292)</f>
        <v>321900</v>
      </c>
      <c r="I293" s="29">
        <f t="shared" si="7"/>
        <v>111900</v>
      </c>
      <c r="J293" s="75">
        <f t="shared" si="6"/>
        <v>153.28571428571428</v>
      </c>
      <c r="K293" s="65"/>
    </row>
    <row r="294" spans="1:11" ht="31.5" customHeight="1">
      <c r="A294" s="18" t="s">
        <v>165</v>
      </c>
      <c r="B294" s="17">
        <v>852</v>
      </c>
      <c r="C294" s="102">
        <v>85212</v>
      </c>
      <c r="D294" s="103">
        <v>3020</v>
      </c>
      <c r="E294" s="104" t="s">
        <v>166</v>
      </c>
      <c r="F294" s="105"/>
      <c r="G294" s="80">
        <v>400</v>
      </c>
      <c r="H294" s="80">
        <v>400</v>
      </c>
      <c r="I294" s="24">
        <f t="shared" si="7"/>
        <v>0</v>
      </c>
      <c r="J294" s="64">
        <f t="shared" si="6"/>
        <v>100</v>
      </c>
      <c r="K294" s="65"/>
    </row>
    <row r="295" spans="1:11" ht="15">
      <c r="A295" s="26"/>
      <c r="B295" s="17"/>
      <c r="C295" s="102">
        <v>85212</v>
      </c>
      <c r="D295" s="103">
        <v>3110</v>
      </c>
      <c r="E295" s="104" t="s">
        <v>167</v>
      </c>
      <c r="F295" s="105"/>
      <c r="G295" s="80">
        <v>2864326</v>
      </c>
      <c r="H295" s="80">
        <v>2800485</v>
      </c>
      <c r="I295" s="24">
        <f t="shared" si="7"/>
        <v>-63841</v>
      </c>
      <c r="J295" s="64">
        <f t="shared" si="6"/>
        <v>97.77116850526092</v>
      </c>
      <c r="K295" s="65"/>
    </row>
    <row r="296" spans="1:11" ht="15">
      <c r="A296" s="26"/>
      <c r="B296" s="9"/>
      <c r="C296" s="102">
        <v>85212</v>
      </c>
      <c r="D296" s="103">
        <v>4010</v>
      </c>
      <c r="E296" s="104" t="s">
        <v>36</v>
      </c>
      <c r="F296" s="105"/>
      <c r="G296" s="80">
        <v>63300</v>
      </c>
      <c r="H296" s="80">
        <v>74500</v>
      </c>
      <c r="I296" s="24">
        <f t="shared" si="7"/>
        <v>11200</v>
      </c>
      <c r="J296" s="64">
        <f t="shared" si="6"/>
        <v>117.69352290679305</v>
      </c>
      <c r="K296" s="65"/>
    </row>
    <row r="297" spans="1:11" ht="15">
      <c r="A297" s="26"/>
      <c r="B297" s="9"/>
      <c r="C297" s="102">
        <v>85212</v>
      </c>
      <c r="D297" s="103">
        <v>4040</v>
      </c>
      <c r="E297" s="104" t="s">
        <v>37</v>
      </c>
      <c r="F297" s="105"/>
      <c r="G297" s="80">
        <v>4373</v>
      </c>
      <c r="H297" s="80">
        <v>4800</v>
      </c>
      <c r="I297" s="24">
        <f t="shared" si="7"/>
        <v>427</v>
      </c>
      <c r="J297" s="64">
        <f t="shared" si="6"/>
        <v>109.76446375485936</v>
      </c>
      <c r="K297" s="65"/>
    </row>
    <row r="298" spans="1:11" ht="15">
      <c r="A298" s="26"/>
      <c r="B298" s="9"/>
      <c r="C298" s="102">
        <v>85212</v>
      </c>
      <c r="D298" s="103">
        <v>4110</v>
      </c>
      <c r="E298" s="104" t="s">
        <v>38</v>
      </c>
      <c r="F298" s="105"/>
      <c r="G298" s="80">
        <v>11900</v>
      </c>
      <c r="H298" s="80">
        <v>12475</v>
      </c>
      <c r="I298" s="24">
        <f t="shared" si="7"/>
        <v>575</v>
      </c>
      <c r="J298" s="64">
        <f t="shared" si="6"/>
        <v>104.83193277310924</v>
      </c>
      <c r="K298" s="65"/>
    </row>
    <row r="299" spans="1:11" ht="15">
      <c r="A299" s="26"/>
      <c r="B299" s="9"/>
      <c r="C299" s="102">
        <v>85212</v>
      </c>
      <c r="D299" s="103">
        <v>4120</v>
      </c>
      <c r="E299" s="104" t="s">
        <v>168</v>
      </c>
      <c r="F299" s="105"/>
      <c r="G299" s="80">
        <v>1650</v>
      </c>
      <c r="H299" s="80">
        <v>1945</v>
      </c>
      <c r="I299" s="24">
        <f t="shared" si="7"/>
        <v>295</v>
      </c>
      <c r="J299" s="64">
        <f t="shared" si="6"/>
        <v>117.87878787878788</v>
      </c>
      <c r="K299" s="65"/>
    </row>
    <row r="300" spans="1:11" ht="15">
      <c r="A300" s="26"/>
      <c r="B300" s="9"/>
      <c r="C300" s="102">
        <v>85212</v>
      </c>
      <c r="D300" s="103">
        <v>4210</v>
      </c>
      <c r="E300" s="104" t="s">
        <v>31</v>
      </c>
      <c r="F300" s="105"/>
      <c r="G300" s="80">
        <v>2301</v>
      </c>
      <c r="H300" s="80">
        <v>2301</v>
      </c>
      <c r="I300" s="24">
        <f t="shared" si="7"/>
        <v>0</v>
      </c>
      <c r="J300" s="64">
        <f t="shared" si="6"/>
        <v>100</v>
      </c>
      <c r="K300" s="65"/>
    </row>
    <row r="301" spans="1:11" ht="15">
      <c r="A301" s="26"/>
      <c r="B301" s="9"/>
      <c r="C301" s="102">
        <v>85212</v>
      </c>
      <c r="D301" s="103">
        <v>4300</v>
      </c>
      <c r="E301" s="104" t="s">
        <v>98</v>
      </c>
      <c r="F301" s="105"/>
      <c r="G301" s="80">
        <v>7000</v>
      </c>
      <c r="H301" s="80">
        <v>8000</v>
      </c>
      <c r="I301" s="24">
        <f t="shared" si="7"/>
        <v>1000</v>
      </c>
      <c r="J301" s="64">
        <f t="shared" si="6"/>
        <v>114.28571428571429</v>
      </c>
      <c r="K301" s="65"/>
    </row>
    <row r="302" spans="1:11" ht="15">
      <c r="A302" s="26"/>
      <c r="B302" s="9"/>
      <c r="C302" s="102">
        <v>85212</v>
      </c>
      <c r="D302" s="103">
        <v>4440</v>
      </c>
      <c r="E302" s="104" t="s">
        <v>43</v>
      </c>
      <c r="F302" s="105"/>
      <c r="G302" s="80">
        <v>1610</v>
      </c>
      <c r="H302" s="80">
        <v>1700</v>
      </c>
      <c r="I302" s="24">
        <f t="shared" si="7"/>
        <v>90</v>
      </c>
      <c r="J302" s="64">
        <f t="shared" si="6"/>
        <v>105.59006211180125</v>
      </c>
      <c r="K302" s="65"/>
    </row>
    <row r="303" spans="1:11" ht="15">
      <c r="A303" s="26"/>
      <c r="B303" s="9"/>
      <c r="C303" s="102">
        <v>85212</v>
      </c>
      <c r="D303" s="103">
        <v>4700</v>
      </c>
      <c r="E303" s="104" t="s">
        <v>65</v>
      </c>
      <c r="F303" s="105"/>
      <c r="G303" s="80">
        <v>0</v>
      </c>
      <c r="H303" s="80">
        <v>1500</v>
      </c>
      <c r="I303" s="24">
        <f t="shared" si="7"/>
        <v>1500</v>
      </c>
      <c r="J303" s="64">
        <v>0</v>
      </c>
      <c r="K303" s="65"/>
    </row>
    <row r="304" spans="1:11" ht="15">
      <c r="A304" s="26"/>
      <c r="B304" s="9"/>
      <c r="C304" s="68">
        <v>85212</v>
      </c>
      <c r="D304" s="21">
        <v>4750</v>
      </c>
      <c r="E304" s="21" t="s">
        <v>164</v>
      </c>
      <c r="F304" s="21"/>
      <c r="G304" s="80">
        <v>1500</v>
      </c>
      <c r="H304" s="80">
        <v>1500</v>
      </c>
      <c r="I304" s="24">
        <f t="shared" si="7"/>
        <v>0</v>
      </c>
      <c r="J304" s="64">
        <f t="shared" si="6"/>
        <v>100</v>
      </c>
      <c r="K304" s="65"/>
    </row>
    <row r="305" spans="1:11" ht="15">
      <c r="A305" s="26" t="s">
        <v>16</v>
      </c>
      <c r="B305" s="9"/>
      <c r="C305" s="107">
        <v>85212</v>
      </c>
      <c r="D305" s="108"/>
      <c r="E305" s="10"/>
      <c r="F305" s="10"/>
      <c r="G305" s="74">
        <f>SUM(G294:G304)</f>
        <v>2958360</v>
      </c>
      <c r="H305" s="74">
        <f>SUM(H294:H304)</f>
        <v>2909606</v>
      </c>
      <c r="I305" s="29">
        <f t="shared" si="7"/>
        <v>-48754</v>
      </c>
      <c r="J305" s="75">
        <f t="shared" si="6"/>
        <v>98.35199232006923</v>
      </c>
      <c r="K305" s="65"/>
    </row>
    <row r="306" spans="1:11" ht="29.25">
      <c r="A306" s="18" t="s">
        <v>169</v>
      </c>
      <c r="B306" s="9"/>
      <c r="C306" s="102">
        <v>85213</v>
      </c>
      <c r="D306" s="103">
        <v>4130</v>
      </c>
      <c r="E306" s="104" t="s">
        <v>170</v>
      </c>
      <c r="F306" s="105"/>
      <c r="G306" s="80">
        <v>12000</v>
      </c>
      <c r="H306" s="80">
        <v>12000</v>
      </c>
      <c r="I306" s="24">
        <f t="shared" si="7"/>
        <v>0</v>
      </c>
      <c r="J306" s="64">
        <f t="shared" si="6"/>
        <v>100</v>
      </c>
      <c r="K306" s="65"/>
    </row>
    <row r="307" spans="1:11" ht="15">
      <c r="A307" s="26" t="s">
        <v>16</v>
      </c>
      <c r="B307" s="9"/>
      <c r="C307" s="107">
        <v>85213</v>
      </c>
      <c r="D307" s="108"/>
      <c r="E307" s="10"/>
      <c r="F307" s="10"/>
      <c r="G307" s="74">
        <v>12000</v>
      </c>
      <c r="H307" s="74">
        <v>12000</v>
      </c>
      <c r="I307" s="29">
        <f t="shared" si="7"/>
        <v>0</v>
      </c>
      <c r="J307" s="75">
        <f t="shared" si="6"/>
        <v>100</v>
      </c>
      <c r="K307" s="65"/>
    </row>
    <row r="308" spans="1:11" ht="29.25">
      <c r="A308" s="18" t="s">
        <v>171</v>
      </c>
      <c r="B308" s="17">
        <v>852</v>
      </c>
      <c r="C308" s="117" t="s">
        <v>172</v>
      </c>
      <c r="D308" s="103">
        <v>3110</v>
      </c>
      <c r="E308" s="104" t="s">
        <v>173</v>
      </c>
      <c r="F308" s="105"/>
      <c r="G308" s="80">
        <v>122000</v>
      </c>
      <c r="H308" s="80">
        <v>124000</v>
      </c>
      <c r="I308" s="24">
        <f t="shared" si="7"/>
        <v>2000</v>
      </c>
      <c r="J308" s="64">
        <f t="shared" si="6"/>
        <v>101.63934426229508</v>
      </c>
      <c r="K308" s="65"/>
    </row>
    <row r="309" spans="1:11" ht="15">
      <c r="A309" s="18"/>
      <c r="B309" s="17"/>
      <c r="C309" s="117" t="s">
        <v>174</v>
      </c>
      <c r="D309" s="103">
        <v>3110</v>
      </c>
      <c r="E309" s="104" t="s">
        <v>175</v>
      </c>
      <c r="F309" s="105"/>
      <c r="G309" s="80">
        <v>264600</v>
      </c>
      <c r="H309" s="80">
        <v>288000</v>
      </c>
      <c r="I309" s="24">
        <f t="shared" si="7"/>
        <v>23400</v>
      </c>
      <c r="J309" s="64">
        <f t="shared" si="6"/>
        <v>108.84353741496598</v>
      </c>
      <c r="K309" s="65"/>
    </row>
    <row r="310" spans="1:11" ht="15">
      <c r="A310" s="26" t="s">
        <v>16</v>
      </c>
      <c r="B310" s="9"/>
      <c r="C310" s="107">
        <v>85214</v>
      </c>
      <c r="D310" s="108"/>
      <c r="E310" s="10"/>
      <c r="F310" s="10"/>
      <c r="G310" s="74">
        <f>SUM(G308:G309)</f>
        <v>386600</v>
      </c>
      <c r="H310" s="74">
        <f>SUM(H308:H309)</f>
        <v>412000</v>
      </c>
      <c r="I310" s="29">
        <f t="shared" si="7"/>
        <v>25400</v>
      </c>
      <c r="J310" s="75">
        <f t="shared" si="6"/>
        <v>106.5700982928091</v>
      </c>
      <c r="K310" s="65"/>
    </row>
    <row r="311" spans="1:11" ht="15">
      <c r="A311" s="18" t="s">
        <v>176</v>
      </c>
      <c r="B311" s="17">
        <v>852</v>
      </c>
      <c r="C311" s="102">
        <v>85215</v>
      </c>
      <c r="D311" s="103">
        <v>3110</v>
      </c>
      <c r="E311" s="104" t="s">
        <v>177</v>
      </c>
      <c r="F311" s="105"/>
      <c r="G311" s="80">
        <v>175000</v>
      </c>
      <c r="H311" s="80">
        <v>180000</v>
      </c>
      <c r="I311" s="24">
        <f t="shared" si="7"/>
        <v>5000</v>
      </c>
      <c r="J311" s="64">
        <f t="shared" si="6"/>
        <v>102.85714285714286</v>
      </c>
      <c r="K311" s="65"/>
    </row>
    <row r="312" spans="1:11" ht="15">
      <c r="A312" s="26" t="s">
        <v>16</v>
      </c>
      <c r="B312" s="9"/>
      <c r="C312" s="107">
        <v>85215</v>
      </c>
      <c r="D312" s="108"/>
      <c r="E312" s="10"/>
      <c r="F312" s="10"/>
      <c r="G312" s="74">
        <v>175000</v>
      </c>
      <c r="H312" s="74">
        <v>180000</v>
      </c>
      <c r="I312" s="29">
        <f t="shared" si="7"/>
        <v>5000</v>
      </c>
      <c r="J312" s="75">
        <f t="shared" si="6"/>
        <v>102.85714285714286</v>
      </c>
      <c r="K312" s="65"/>
    </row>
    <row r="313" spans="1:11" ht="15">
      <c r="A313" s="18" t="s">
        <v>178</v>
      </c>
      <c r="B313" s="17">
        <v>852</v>
      </c>
      <c r="C313" s="102">
        <v>85219</v>
      </c>
      <c r="D313" s="103">
        <v>3020</v>
      </c>
      <c r="E313" s="104" t="s">
        <v>179</v>
      </c>
      <c r="F313" s="105"/>
      <c r="G313" s="80">
        <v>2500</v>
      </c>
      <c r="H313" s="80">
        <v>2500</v>
      </c>
      <c r="I313" s="24">
        <f t="shared" si="7"/>
        <v>0</v>
      </c>
      <c r="J313" s="64">
        <f t="shared" si="6"/>
        <v>100</v>
      </c>
      <c r="K313" s="65"/>
    </row>
    <row r="314" spans="1:11" ht="15">
      <c r="A314" s="18"/>
      <c r="B314" s="17"/>
      <c r="C314" s="102">
        <v>85219</v>
      </c>
      <c r="D314" s="103">
        <v>4010</v>
      </c>
      <c r="E314" s="104" t="s">
        <v>36</v>
      </c>
      <c r="F314" s="105"/>
      <c r="G314" s="80">
        <v>233400</v>
      </c>
      <c r="H314" s="80">
        <v>295000</v>
      </c>
      <c r="I314" s="24">
        <f t="shared" si="7"/>
        <v>61600</v>
      </c>
      <c r="J314" s="64">
        <f t="shared" si="6"/>
        <v>126.39245929734362</v>
      </c>
      <c r="K314" s="65"/>
    </row>
    <row r="315" spans="1:11" ht="15">
      <c r="A315" s="18"/>
      <c r="B315" s="17"/>
      <c r="C315" s="102">
        <v>85219</v>
      </c>
      <c r="D315" s="103">
        <v>4040</v>
      </c>
      <c r="E315" s="104" t="s">
        <v>37</v>
      </c>
      <c r="F315" s="105"/>
      <c r="G315" s="80">
        <v>13253</v>
      </c>
      <c r="H315" s="80">
        <v>20000</v>
      </c>
      <c r="I315" s="24">
        <f t="shared" si="7"/>
        <v>6747</v>
      </c>
      <c r="J315" s="64">
        <f t="shared" si="6"/>
        <v>150.90922809929828</v>
      </c>
      <c r="K315" s="65"/>
    </row>
    <row r="316" spans="1:11" ht="15">
      <c r="A316" s="18"/>
      <c r="B316" s="17"/>
      <c r="C316" s="102">
        <v>85219</v>
      </c>
      <c r="D316" s="103">
        <v>4110</v>
      </c>
      <c r="E316" s="104" t="s">
        <v>38</v>
      </c>
      <c r="F316" s="105"/>
      <c r="G316" s="80">
        <v>45900</v>
      </c>
      <c r="H316" s="80">
        <v>49550</v>
      </c>
      <c r="I316" s="24">
        <f t="shared" si="7"/>
        <v>3650</v>
      </c>
      <c r="J316" s="64">
        <f t="shared" si="6"/>
        <v>107.9520697167756</v>
      </c>
      <c r="K316" s="65"/>
    </row>
    <row r="317" spans="1:11" ht="15">
      <c r="A317" s="18"/>
      <c r="B317" s="17"/>
      <c r="C317" s="102">
        <v>85219</v>
      </c>
      <c r="D317" s="103">
        <v>4120</v>
      </c>
      <c r="E317" s="104" t="s">
        <v>39</v>
      </c>
      <c r="F317" s="105"/>
      <c r="G317" s="80">
        <v>6300</v>
      </c>
      <c r="H317" s="80">
        <v>7750</v>
      </c>
      <c r="I317" s="24">
        <f t="shared" si="7"/>
        <v>1450</v>
      </c>
      <c r="J317" s="64">
        <f t="shared" si="6"/>
        <v>123.01587301587301</v>
      </c>
      <c r="K317" s="65"/>
    </row>
    <row r="318" spans="1:11" ht="15">
      <c r="A318" s="18"/>
      <c r="B318" s="17"/>
      <c r="C318" s="102">
        <v>85219</v>
      </c>
      <c r="D318" s="103">
        <v>4170</v>
      </c>
      <c r="E318" s="104" t="s">
        <v>93</v>
      </c>
      <c r="F318" s="105"/>
      <c r="G318" s="80">
        <v>4000</v>
      </c>
      <c r="H318" s="80">
        <v>16200</v>
      </c>
      <c r="I318" s="24">
        <f t="shared" si="7"/>
        <v>12200</v>
      </c>
      <c r="J318" s="64">
        <f t="shared" si="6"/>
        <v>405</v>
      </c>
      <c r="K318" s="65"/>
    </row>
    <row r="319" spans="1:11" ht="15">
      <c r="A319" s="26"/>
      <c r="B319" s="9"/>
      <c r="C319" s="102">
        <v>85219</v>
      </c>
      <c r="D319" s="103">
        <v>4210</v>
      </c>
      <c r="E319" s="104" t="s">
        <v>31</v>
      </c>
      <c r="F319" s="105"/>
      <c r="G319" s="80">
        <v>10000</v>
      </c>
      <c r="H319" s="80">
        <v>10000</v>
      </c>
      <c r="I319" s="24">
        <f t="shared" si="7"/>
        <v>0</v>
      </c>
      <c r="J319" s="64">
        <f t="shared" si="6"/>
        <v>100</v>
      </c>
      <c r="K319" s="65"/>
    </row>
    <row r="320" spans="1:11" ht="15">
      <c r="A320" s="26"/>
      <c r="B320" s="9"/>
      <c r="C320" s="102">
        <v>85219</v>
      </c>
      <c r="D320" s="103">
        <v>4260</v>
      </c>
      <c r="E320" s="104" t="s">
        <v>42</v>
      </c>
      <c r="F320" s="105"/>
      <c r="G320" s="80">
        <v>3000</v>
      </c>
      <c r="H320" s="80">
        <v>3300</v>
      </c>
      <c r="I320" s="24">
        <f t="shared" si="7"/>
        <v>300</v>
      </c>
      <c r="J320" s="64">
        <f t="shared" si="6"/>
        <v>110</v>
      </c>
      <c r="K320" s="65"/>
    </row>
    <row r="321" spans="1:11" ht="15">
      <c r="A321" s="26"/>
      <c r="B321" s="9"/>
      <c r="C321" s="102">
        <v>85219</v>
      </c>
      <c r="D321" s="103">
        <v>4270</v>
      </c>
      <c r="E321" s="104" t="s">
        <v>28</v>
      </c>
      <c r="F321" s="105"/>
      <c r="G321" s="80">
        <v>1000</v>
      </c>
      <c r="H321" s="80">
        <v>1000</v>
      </c>
      <c r="I321" s="24">
        <f t="shared" si="7"/>
        <v>0</v>
      </c>
      <c r="J321" s="64">
        <f t="shared" si="6"/>
        <v>100</v>
      </c>
      <c r="K321" s="65"/>
    </row>
    <row r="322" spans="1:11" ht="15">
      <c r="A322" s="26"/>
      <c r="B322" s="9"/>
      <c r="C322" s="102">
        <v>85219</v>
      </c>
      <c r="D322" s="103">
        <v>4300</v>
      </c>
      <c r="E322" s="104" t="s">
        <v>29</v>
      </c>
      <c r="F322" s="105"/>
      <c r="G322" s="80">
        <v>10000</v>
      </c>
      <c r="H322" s="80">
        <v>10000</v>
      </c>
      <c r="I322" s="24">
        <f t="shared" si="7"/>
        <v>0</v>
      </c>
      <c r="J322" s="64">
        <f t="shared" si="6"/>
        <v>100</v>
      </c>
      <c r="K322" s="65"/>
    </row>
    <row r="323" spans="1:11" ht="15">
      <c r="A323" s="26"/>
      <c r="B323" s="9"/>
      <c r="C323" s="102">
        <v>85219</v>
      </c>
      <c r="D323" s="103">
        <v>4410</v>
      </c>
      <c r="E323" s="104" t="s">
        <v>52</v>
      </c>
      <c r="F323" s="105"/>
      <c r="G323" s="80">
        <v>9000</v>
      </c>
      <c r="H323" s="80">
        <v>9900</v>
      </c>
      <c r="I323" s="24">
        <f t="shared" si="7"/>
        <v>900</v>
      </c>
      <c r="J323" s="64">
        <f t="shared" si="6"/>
        <v>110</v>
      </c>
      <c r="K323" s="65"/>
    </row>
    <row r="324" spans="1:11" ht="15">
      <c r="A324" s="26"/>
      <c r="B324" s="9"/>
      <c r="C324" s="102">
        <v>85219</v>
      </c>
      <c r="D324" s="103">
        <v>4440</v>
      </c>
      <c r="E324" s="104" t="s">
        <v>43</v>
      </c>
      <c r="F324" s="105"/>
      <c r="G324" s="80">
        <v>6000</v>
      </c>
      <c r="H324" s="80">
        <v>6000</v>
      </c>
      <c r="I324" s="24">
        <f t="shared" si="7"/>
        <v>0</v>
      </c>
      <c r="J324" s="64">
        <f t="shared" si="6"/>
        <v>100</v>
      </c>
      <c r="K324" s="65"/>
    </row>
    <row r="325" spans="1:11" ht="15">
      <c r="A325" s="26"/>
      <c r="B325" s="9"/>
      <c r="C325" s="102">
        <v>85219</v>
      </c>
      <c r="D325" s="103">
        <v>4700</v>
      </c>
      <c r="E325" s="104" t="s">
        <v>65</v>
      </c>
      <c r="F325" s="105"/>
      <c r="G325" s="80">
        <v>4000</v>
      </c>
      <c r="H325" s="80">
        <v>4000</v>
      </c>
      <c r="I325" s="24">
        <f t="shared" si="7"/>
        <v>0</v>
      </c>
      <c r="J325" s="64">
        <f t="shared" si="6"/>
        <v>100</v>
      </c>
      <c r="K325" s="65"/>
    </row>
    <row r="326" spans="1:11" ht="15">
      <c r="A326" s="26"/>
      <c r="B326" s="9"/>
      <c r="C326" s="102">
        <v>85219</v>
      </c>
      <c r="D326" s="103">
        <v>4740</v>
      </c>
      <c r="E326" s="104" t="s">
        <v>53</v>
      </c>
      <c r="F326" s="105"/>
      <c r="G326" s="80">
        <v>4747</v>
      </c>
      <c r="H326" s="80">
        <v>4500</v>
      </c>
      <c r="I326" s="24">
        <f t="shared" si="7"/>
        <v>-247</v>
      </c>
      <c r="J326" s="64">
        <f t="shared" si="6"/>
        <v>94.79671371392459</v>
      </c>
      <c r="K326" s="65"/>
    </row>
    <row r="327" spans="1:11" ht="15">
      <c r="A327" s="26"/>
      <c r="B327" s="9"/>
      <c r="C327" s="102">
        <v>85219</v>
      </c>
      <c r="D327" s="103">
        <v>4750</v>
      </c>
      <c r="E327" s="104" t="s">
        <v>164</v>
      </c>
      <c r="F327" s="105"/>
      <c r="G327" s="80">
        <v>3000</v>
      </c>
      <c r="H327" s="80">
        <v>3000</v>
      </c>
      <c r="I327" s="24">
        <f aca="true" t="shared" si="8" ref="I327:I389">SUM(H327-G327)</f>
        <v>0</v>
      </c>
      <c r="J327" s="64">
        <f t="shared" si="6"/>
        <v>100</v>
      </c>
      <c r="K327" s="65"/>
    </row>
    <row r="328" spans="1:11" ht="15">
      <c r="A328" s="26" t="s">
        <v>16</v>
      </c>
      <c r="B328" s="9"/>
      <c r="C328" s="107">
        <v>85219</v>
      </c>
      <c r="D328" s="108"/>
      <c r="E328" s="10"/>
      <c r="F328" s="10"/>
      <c r="G328" s="74">
        <f>SUM(G313:G327)</f>
        <v>356100</v>
      </c>
      <c r="H328" s="74">
        <f>SUM(H313:H327)</f>
        <v>442700</v>
      </c>
      <c r="I328" s="29">
        <f t="shared" si="8"/>
        <v>86600</v>
      </c>
      <c r="J328" s="75">
        <f t="shared" si="6"/>
        <v>124.31901151361977</v>
      </c>
      <c r="K328" s="65"/>
    </row>
    <row r="329" spans="1:11" ht="29.25">
      <c r="A329" s="18" t="s">
        <v>180</v>
      </c>
      <c r="B329" s="17">
        <v>852</v>
      </c>
      <c r="C329" s="102">
        <v>85228</v>
      </c>
      <c r="D329" s="103">
        <v>4170</v>
      </c>
      <c r="E329" s="104" t="s">
        <v>93</v>
      </c>
      <c r="F329" s="105"/>
      <c r="G329" s="80">
        <v>16000</v>
      </c>
      <c r="H329" s="80">
        <v>16000</v>
      </c>
      <c r="I329" s="24">
        <f t="shared" si="8"/>
        <v>0</v>
      </c>
      <c r="J329" s="64">
        <f t="shared" si="6"/>
        <v>100</v>
      </c>
      <c r="K329" s="65"/>
    </row>
    <row r="330" spans="1:11" ht="15">
      <c r="A330" s="26"/>
      <c r="B330" s="17"/>
      <c r="C330" s="40">
        <v>85228</v>
      </c>
      <c r="D330" s="21">
        <v>4300</v>
      </c>
      <c r="E330" s="21" t="s">
        <v>29</v>
      </c>
      <c r="F330" s="21"/>
      <c r="G330" s="80">
        <v>4000</v>
      </c>
      <c r="H330" s="80">
        <v>4000</v>
      </c>
      <c r="I330" s="24">
        <f t="shared" si="8"/>
        <v>0</v>
      </c>
      <c r="J330" s="64">
        <f t="shared" si="6"/>
        <v>100</v>
      </c>
      <c r="K330" s="65"/>
    </row>
    <row r="331" spans="1:11" ht="15">
      <c r="A331" s="26" t="s">
        <v>16</v>
      </c>
      <c r="B331" s="9"/>
      <c r="C331" s="107">
        <v>85228</v>
      </c>
      <c r="D331" s="108"/>
      <c r="E331" s="10"/>
      <c r="F331" s="10"/>
      <c r="G331" s="74">
        <f>SUM(G329:G330)</f>
        <v>20000</v>
      </c>
      <c r="H331" s="74">
        <f>SUM(H329:H330)</f>
        <v>20000</v>
      </c>
      <c r="I331" s="29">
        <f t="shared" si="8"/>
        <v>0</v>
      </c>
      <c r="J331" s="75">
        <f t="shared" si="6"/>
        <v>100</v>
      </c>
      <c r="K331" s="65"/>
    </row>
    <row r="332" spans="1:11" ht="29.25">
      <c r="A332" s="18" t="s">
        <v>181</v>
      </c>
      <c r="B332" s="17">
        <v>852</v>
      </c>
      <c r="C332" s="102">
        <v>85278</v>
      </c>
      <c r="D332" s="103">
        <v>3110</v>
      </c>
      <c r="E332" s="104" t="s">
        <v>182</v>
      </c>
      <c r="F332" s="105"/>
      <c r="G332" s="80">
        <v>2392</v>
      </c>
      <c r="H332" s="80">
        <v>0</v>
      </c>
      <c r="I332" s="24">
        <f t="shared" si="8"/>
        <v>-2392</v>
      </c>
      <c r="J332" s="64">
        <f aca="true" t="shared" si="9" ref="J332:J338">H332*100/G332</f>
        <v>0</v>
      </c>
      <c r="K332" s="65"/>
    </row>
    <row r="333" spans="1:11" ht="15">
      <c r="A333" s="26" t="s">
        <v>16</v>
      </c>
      <c r="B333" s="9"/>
      <c r="C333" s="107">
        <v>85278</v>
      </c>
      <c r="D333" s="108"/>
      <c r="E333" s="10"/>
      <c r="F333" s="10"/>
      <c r="G333" s="74">
        <v>2392</v>
      </c>
      <c r="H333" s="74">
        <v>0</v>
      </c>
      <c r="I333" s="29">
        <f t="shared" si="8"/>
        <v>-2392</v>
      </c>
      <c r="J333" s="75">
        <f t="shared" si="9"/>
        <v>0</v>
      </c>
      <c r="K333" s="65"/>
    </row>
    <row r="334" spans="1:11" ht="15">
      <c r="A334" s="18" t="s">
        <v>183</v>
      </c>
      <c r="B334" s="17">
        <v>852</v>
      </c>
      <c r="C334" s="102">
        <v>85295</v>
      </c>
      <c r="D334" s="103">
        <v>3110</v>
      </c>
      <c r="E334" s="104" t="s">
        <v>182</v>
      </c>
      <c r="F334" s="105"/>
      <c r="G334" s="80">
        <v>243034</v>
      </c>
      <c r="H334" s="80">
        <v>178000</v>
      </c>
      <c r="I334" s="24">
        <f t="shared" si="8"/>
        <v>-65034</v>
      </c>
      <c r="J334" s="64">
        <f t="shared" si="9"/>
        <v>73.24078112527465</v>
      </c>
      <c r="K334" s="65"/>
    </row>
    <row r="335" spans="1:11" ht="15">
      <c r="A335" s="26"/>
      <c r="B335" s="9"/>
      <c r="C335" s="102">
        <v>85295</v>
      </c>
      <c r="D335" s="103">
        <v>3110</v>
      </c>
      <c r="E335" s="104" t="s">
        <v>184</v>
      </c>
      <c r="F335" s="105"/>
      <c r="G335" s="80">
        <v>13000</v>
      </c>
      <c r="H335" s="80">
        <v>13000</v>
      </c>
      <c r="I335" s="24">
        <f t="shared" si="8"/>
        <v>0</v>
      </c>
      <c r="J335" s="64">
        <f t="shared" si="9"/>
        <v>100</v>
      </c>
      <c r="K335" s="65"/>
    </row>
    <row r="336" spans="1:11" ht="15">
      <c r="A336" s="26"/>
      <c r="B336" s="9"/>
      <c r="C336" s="102">
        <v>85295</v>
      </c>
      <c r="D336" s="103">
        <v>4210</v>
      </c>
      <c r="E336" s="104" t="s">
        <v>185</v>
      </c>
      <c r="F336" s="105"/>
      <c r="G336" s="80">
        <v>2000</v>
      </c>
      <c r="H336" s="80">
        <v>2000</v>
      </c>
      <c r="I336" s="24">
        <f t="shared" si="8"/>
        <v>0</v>
      </c>
      <c r="J336" s="64">
        <f t="shared" si="9"/>
        <v>100</v>
      </c>
      <c r="K336" s="65"/>
    </row>
    <row r="337" spans="1:11" ht="15">
      <c r="A337" s="26" t="s">
        <v>16</v>
      </c>
      <c r="B337" s="9"/>
      <c r="C337" s="107">
        <v>85295</v>
      </c>
      <c r="D337" s="108"/>
      <c r="E337" s="10"/>
      <c r="F337" s="10"/>
      <c r="G337" s="74">
        <f>SUM(G334:G336)</f>
        <v>258034</v>
      </c>
      <c r="H337" s="74">
        <f>SUM(H334:H336)</f>
        <v>193000</v>
      </c>
      <c r="I337" s="29">
        <f t="shared" si="8"/>
        <v>-65034</v>
      </c>
      <c r="J337" s="75">
        <f t="shared" si="9"/>
        <v>74.79634466775697</v>
      </c>
      <c r="K337" s="65"/>
    </row>
    <row r="338" spans="1:11" ht="15">
      <c r="A338" s="26" t="s">
        <v>26</v>
      </c>
      <c r="B338" s="9">
        <v>852</v>
      </c>
      <c r="C338" s="107"/>
      <c r="D338" s="108"/>
      <c r="E338" s="10"/>
      <c r="F338" s="10"/>
      <c r="G338" s="74">
        <v>4448486</v>
      </c>
      <c r="H338" s="74">
        <v>4572206</v>
      </c>
      <c r="I338" s="29">
        <f t="shared" si="8"/>
        <v>123720</v>
      </c>
      <c r="J338" s="75">
        <f t="shared" si="9"/>
        <v>102.7811709422037</v>
      </c>
      <c r="K338" s="65"/>
    </row>
    <row r="339" spans="1:11" ht="21.75" customHeight="1">
      <c r="A339" s="18" t="s">
        <v>186</v>
      </c>
      <c r="B339" s="17"/>
      <c r="C339" s="17">
        <v>85401</v>
      </c>
      <c r="D339" s="21">
        <v>3020</v>
      </c>
      <c r="E339" s="68" t="s">
        <v>187</v>
      </c>
      <c r="F339" s="68"/>
      <c r="G339" s="63">
        <v>7256</v>
      </c>
      <c r="H339" s="80">
        <v>8200</v>
      </c>
      <c r="I339" s="24">
        <f t="shared" si="8"/>
        <v>944</v>
      </c>
      <c r="J339" s="64">
        <f aca="true" t="shared" si="10" ref="J339:J361">H339*100/G339</f>
        <v>113.00992282249173</v>
      </c>
      <c r="K339" s="65"/>
    </row>
    <row r="340" spans="1:11" ht="15">
      <c r="A340" s="18"/>
      <c r="B340" s="17"/>
      <c r="C340" s="118">
        <v>85401</v>
      </c>
      <c r="D340" s="119">
        <v>4010</v>
      </c>
      <c r="E340" s="118" t="s">
        <v>36</v>
      </c>
      <c r="F340" s="120"/>
      <c r="G340" s="121">
        <v>81000</v>
      </c>
      <c r="H340" s="121">
        <v>89760</v>
      </c>
      <c r="I340" s="24">
        <f t="shared" si="8"/>
        <v>8760</v>
      </c>
      <c r="J340" s="64">
        <f t="shared" si="10"/>
        <v>110.81481481481481</v>
      </c>
      <c r="K340" s="65"/>
    </row>
    <row r="341" spans="1:11" ht="15">
      <c r="A341" s="18"/>
      <c r="B341" s="17"/>
      <c r="C341" s="17">
        <v>85401</v>
      </c>
      <c r="D341" s="21">
        <v>4040</v>
      </c>
      <c r="E341" s="17" t="s">
        <v>188</v>
      </c>
      <c r="F341" s="66"/>
      <c r="G341" s="63">
        <v>5609</v>
      </c>
      <c r="H341" s="63">
        <v>6940</v>
      </c>
      <c r="I341" s="24">
        <f t="shared" si="8"/>
        <v>1331</v>
      </c>
      <c r="J341" s="64">
        <f t="shared" si="10"/>
        <v>123.72972009270815</v>
      </c>
      <c r="K341" s="65"/>
    </row>
    <row r="342" spans="1:11" ht="15">
      <c r="A342" s="18"/>
      <c r="B342" s="17"/>
      <c r="C342" s="17">
        <v>85401</v>
      </c>
      <c r="D342" s="21">
        <v>4110</v>
      </c>
      <c r="E342" s="68" t="s">
        <v>38</v>
      </c>
      <c r="F342" s="68"/>
      <c r="G342" s="63">
        <v>16000</v>
      </c>
      <c r="H342" s="63">
        <v>16200</v>
      </c>
      <c r="I342" s="24">
        <f t="shared" si="8"/>
        <v>200</v>
      </c>
      <c r="J342" s="64">
        <f t="shared" si="10"/>
        <v>101.25</v>
      </c>
      <c r="K342" s="65"/>
    </row>
    <row r="343" spans="1:11" ht="15">
      <c r="A343" s="18"/>
      <c r="B343" s="17"/>
      <c r="C343" s="17">
        <v>85401</v>
      </c>
      <c r="D343" s="21">
        <v>4120</v>
      </c>
      <c r="E343" s="68" t="s">
        <v>189</v>
      </c>
      <c r="F343" s="68"/>
      <c r="G343" s="63">
        <v>2300</v>
      </c>
      <c r="H343" s="63">
        <v>2600</v>
      </c>
      <c r="I343" s="24">
        <f t="shared" si="8"/>
        <v>300</v>
      </c>
      <c r="J343" s="64">
        <f t="shared" si="10"/>
        <v>113.04347826086956</v>
      </c>
      <c r="K343" s="65"/>
    </row>
    <row r="344" spans="1:11" ht="15">
      <c r="A344" s="18"/>
      <c r="B344" s="17"/>
      <c r="C344" s="17">
        <v>85401</v>
      </c>
      <c r="D344" s="21">
        <v>4210</v>
      </c>
      <c r="E344" s="68" t="s">
        <v>190</v>
      </c>
      <c r="F344" s="68"/>
      <c r="G344" s="63">
        <v>2000</v>
      </c>
      <c r="H344" s="63">
        <v>2000</v>
      </c>
      <c r="I344" s="24">
        <f t="shared" si="8"/>
        <v>0</v>
      </c>
      <c r="J344" s="64">
        <f t="shared" si="10"/>
        <v>100</v>
      </c>
      <c r="K344" s="65"/>
    </row>
    <row r="345" spans="1:11" ht="15">
      <c r="A345" s="18"/>
      <c r="B345" s="17"/>
      <c r="C345" s="17">
        <v>85401</v>
      </c>
      <c r="D345" s="21">
        <v>4240</v>
      </c>
      <c r="E345" s="68" t="s">
        <v>191</v>
      </c>
      <c r="F345" s="68"/>
      <c r="G345" s="63">
        <v>1500</v>
      </c>
      <c r="H345" s="63">
        <v>1500</v>
      </c>
      <c r="I345" s="24">
        <f t="shared" si="8"/>
        <v>0</v>
      </c>
      <c r="J345" s="64">
        <f t="shared" si="10"/>
        <v>100</v>
      </c>
      <c r="K345" s="65"/>
    </row>
    <row r="346" spans="1:11" ht="15">
      <c r="A346" s="18"/>
      <c r="B346" s="17"/>
      <c r="C346" s="17">
        <v>85401</v>
      </c>
      <c r="D346" s="21">
        <v>4280</v>
      </c>
      <c r="E346" s="68" t="s">
        <v>192</v>
      </c>
      <c r="F346" s="68"/>
      <c r="G346" s="63">
        <v>300</v>
      </c>
      <c r="H346" s="63">
        <v>300</v>
      </c>
      <c r="I346" s="24">
        <f t="shared" si="8"/>
        <v>0</v>
      </c>
      <c r="J346" s="64">
        <f t="shared" si="10"/>
        <v>100</v>
      </c>
      <c r="K346" s="65"/>
    </row>
    <row r="347" spans="1:11" ht="15">
      <c r="A347" s="18"/>
      <c r="B347" s="17"/>
      <c r="C347" s="17">
        <v>85401</v>
      </c>
      <c r="D347" s="21">
        <v>4300</v>
      </c>
      <c r="E347" s="68" t="s">
        <v>193</v>
      </c>
      <c r="F347" s="68"/>
      <c r="G347" s="63">
        <v>300</v>
      </c>
      <c r="H347" s="63">
        <v>200</v>
      </c>
      <c r="I347" s="24">
        <f t="shared" si="8"/>
        <v>-100</v>
      </c>
      <c r="J347" s="64">
        <f t="shared" si="10"/>
        <v>66.66666666666667</v>
      </c>
      <c r="K347" s="65"/>
    </row>
    <row r="348" spans="1:11" ht="15">
      <c r="A348" s="18"/>
      <c r="B348" s="17"/>
      <c r="C348" s="17">
        <v>85401</v>
      </c>
      <c r="D348" s="21">
        <v>4440</v>
      </c>
      <c r="E348" s="68" t="s">
        <v>103</v>
      </c>
      <c r="F348" s="68"/>
      <c r="G348" s="63">
        <v>5911</v>
      </c>
      <c r="H348" s="63">
        <v>5760</v>
      </c>
      <c r="I348" s="24">
        <f t="shared" si="8"/>
        <v>-151</v>
      </c>
      <c r="J348" s="64">
        <f t="shared" si="10"/>
        <v>97.44544070377263</v>
      </c>
      <c r="K348" s="65"/>
    </row>
    <row r="349" spans="1:12" ht="15">
      <c r="A349" s="18"/>
      <c r="B349" s="17"/>
      <c r="C349" s="17">
        <v>85401</v>
      </c>
      <c r="D349" s="21">
        <v>4740</v>
      </c>
      <c r="E349" s="22" t="s">
        <v>194</v>
      </c>
      <c r="F349" s="22"/>
      <c r="G349" s="63">
        <v>1000</v>
      </c>
      <c r="H349" s="63">
        <v>800</v>
      </c>
      <c r="I349" s="24">
        <f t="shared" si="8"/>
        <v>-200</v>
      </c>
      <c r="J349" s="64">
        <f t="shared" si="10"/>
        <v>80</v>
      </c>
      <c r="K349" s="122"/>
      <c r="L349" s="123"/>
    </row>
    <row r="350" spans="1:12" ht="18" customHeight="1">
      <c r="A350" s="26" t="s">
        <v>16</v>
      </c>
      <c r="B350" s="9">
        <v>854</v>
      </c>
      <c r="C350" s="9">
        <v>85401</v>
      </c>
      <c r="D350" s="10"/>
      <c r="E350" s="10"/>
      <c r="F350" s="10"/>
      <c r="G350" s="77">
        <f>SUM(G339:G349)</f>
        <v>123176</v>
      </c>
      <c r="H350" s="77">
        <f>SUM(H339:H349)</f>
        <v>134260</v>
      </c>
      <c r="I350" s="29">
        <f t="shared" si="8"/>
        <v>11084</v>
      </c>
      <c r="J350" s="75">
        <f t="shared" si="10"/>
        <v>108.99850620250699</v>
      </c>
      <c r="K350" s="122"/>
      <c r="L350" s="123"/>
    </row>
    <row r="351" spans="1:11" ht="35.25" customHeight="1">
      <c r="A351" s="18" t="s">
        <v>195</v>
      </c>
      <c r="B351" s="17">
        <v>854</v>
      </c>
      <c r="C351" s="17">
        <v>85415</v>
      </c>
      <c r="D351" s="95">
        <v>3240</v>
      </c>
      <c r="E351" s="124" t="s">
        <v>196</v>
      </c>
      <c r="F351" s="124"/>
      <c r="G351" s="80">
        <v>7840</v>
      </c>
      <c r="H351" s="80">
        <v>8320</v>
      </c>
      <c r="I351" s="24">
        <f t="shared" si="8"/>
        <v>480</v>
      </c>
      <c r="J351" s="64">
        <f t="shared" si="10"/>
        <v>106.12244897959184</v>
      </c>
      <c r="K351" s="125"/>
    </row>
    <row r="352" spans="1:11" ht="15">
      <c r="A352" s="18"/>
      <c r="B352" s="17"/>
      <c r="C352" s="17">
        <v>85415</v>
      </c>
      <c r="D352" s="21">
        <v>3240</v>
      </c>
      <c r="E352" s="22" t="s">
        <v>197</v>
      </c>
      <c r="F352" s="22"/>
      <c r="G352" s="63">
        <v>142789</v>
      </c>
      <c r="H352" s="63">
        <v>0</v>
      </c>
      <c r="I352" s="24">
        <f t="shared" si="8"/>
        <v>-142789</v>
      </c>
      <c r="J352" s="64">
        <f t="shared" si="10"/>
        <v>0</v>
      </c>
      <c r="K352" s="65"/>
    </row>
    <row r="353" spans="1:11" ht="15">
      <c r="A353" s="18"/>
      <c r="B353" s="17"/>
      <c r="C353" s="17">
        <v>85415</v>
      </c>
      <c r="D353" s="21">
        <v>3260</v>
      </c>
      <c r="E353" s="22" t="s">
        <v>198</v>
      </c>
      <c r="F353" s="22"/>
      <c r="G353" s="63">
        <v>3000</v>
      </c>
      <c r="H353" s="63">
        <v>0</v>
      </c>
      <c r="I353" s="24">
        <f t="shared" si="8"/>
        <v>-3000</v>
      </c>
      <c r="J353" s="64">
        <f t="shared" si="10"/>
        <v>0</v>
      </c>
      <c r="K353" s="65"/>
    </row>
    <row r="354" spans="1:11" ht="15">
      <c r="A354" s="18"/>
      <c r="B354" s="17"/>
      <c r="C354" s="17">
        <v>85415</v>
      </c>
      <c r="D354" s="21">
        <v>4210</v>
      </c>
      <c r="E354" s="22" t="s">
        <v>199</v>
      </c>
      <c r="F354" s="22"/>
      <c r="G354" s="63">
        <v>14500</v>
      </c>
      <c r="H354" s="63">
        <v>0</v>
      </c>
      <c r="I354" s="24">
        <f t="shared" si="8"/>
        <v>-14500</v>
      </c>
      <c r="J354" s="64">
        <f t="shared" si="10"/>
        <v>0</v>
      </c>
      <c r="K354" s="65"/>
    </row>
    <row r="355" spans="1:11" ht="15">
      <c r="A355" s="18"/>
      <c r="B355" s="17"/>
      <c r="C355" s="17">
        <v>85415</v>
      </c>
      <c r="D355" s="21">
        <v>4240</v>
      </c>
      <c r="E355" s="21" t="s">
        <v>200</v>
      </c>
      <c r="F355" s="21"/>
      <c r="G355" s="63">
        <v>16870</v>
      </c>
      <c r="H355" s="63">
        <v>0</v>
      </c>
      <c r="I355" s="24">
        <f t="shared" si="8"/>
        <v>-16870</v>
      </c>
      <c r="J355" s="64">
        <f t="shared" si="10"/>
        <v>0</v>
      </c>
      <c r="K355" s="65"/>
    </row>
    <row r="356" spans="1:11" ht="20.25" customHeight="1">
      <c r="A356" s="26" t="s">
        <v>16</v>
      </c>
      <c r="B356" s="9">
        <v>854</v>
      </c>
      <c r="C356" s="9">
        <v>85415</v>
      </c>
      <c r="D356" s="10"/>
      <c r="E356" s="10"/>
      <c r="F356" s="10"/>
      <c r="G356" s="77">
        <f>SUM(G351:G355)</f>
        <v>184999</v>
      </c>
      <c r="H356" s="77">
        <f>SUM(H351:H355)</f>
        <v>8320</v>
      </c>
      <c r="I356" s="29">
        <f t="shared" si="8"/>
        <v>-176679</v>
      </c>
      <c r="J356" s="75">
        <f t="shared" si="10"/>
        <v>4.497321607143823</v>
      </c>
      <c r="K356" s="65"/>
    </row>
    <row r="357" spans="1:11" ht="36" customHeight="1">
      <c r="A357" s="18" t="s">
        <v>201</v>
      </c>
      <c r="B357" s="17">
        <v>854</v>
      </c>
      <c r="C357" s="17">
        <v>85446</v>
      </c>
      <c r="D357" s="21">
        <v>4300</v>
      </c>
      <c r="E357" s="126" t="s">
        <v>29</v>
      </c>
      <c r="F357" s="127"/>
      <c r="G357" s="63">
        <v>810</v>
      </c>
      <c r="H357" s="63">
        <v>898</v>
      </c>
      <c r="I357" s="24">
        <f t="shared" si="8"/>
        <v>88</v>
      </c>
      <c r="J357" s="64">
        <f t="shared" si="10"/>
        <v>110.8641975308642</v>
      </c>
      <c r="K357" s="65"/>
    </row>
    <row r="358" spans="1:11" ht="15">
      <c r="A358" s="26" t="s">
        <v>16</v>
      </c>
      <c r="B358" s="9">
        <v>854</v>
      </c>
      <c r="C358" s="92">
        <v>85446</v>
      </c>
      <c r="D358" s="93"/>
      <c r="E358" s="94"/>
      <c r="F358" s="94"/>
      <c r="G358" s="74">
        <v>810</v>
      </c>
      <c r="H358" s="74">
        <v>898</v>
      </c>
      <c r="I358" s="29">
        <f t="shared" si="8"/>
        <v>88</v>
      </c>
      <c r="J358" s="75">
        <f t="shared" si="10"/>
        <v>110.8641975308642</v>
      </c>
      <c r="K358" s="65"/>
    </row>
    <row r="359" spans="1:11" ht="29.25">
      <c r="A359" s="18" t="s">
        <v>202</v>
      </c>
      <c r="B359" s="17">
        <v>854</v>
      </c>
      <c r="C359" s="128">
        <v>85495</v>
      </c>
      <c r="D359" s="129">
        <v>3020</v>
      </c>
      <c r="E359" s="130" t="s">
        <v>203</v>
      </c>
      <c r="F359" s="131"/>
      <c r="G359" s="80">
        <v>0</v>
      </c>
      <c r="H359" s="80">
        <v>269</v>
      </c>
      <c r="I359" s="24">
        <f t="shared" si="8"/>
        <v>269</v>
      </c>
      <c r="J359" s="64">
        <v>0</v>
      </c>
      <c r="K359" s="65"/>
    </row>
    <row r="360" spans="1:11" ht="15">
      <c r="A360" s="26" t="s">
        <v>204</v>
      </c>
      <c r="B360" s="9"/>
      <c r="C360" s="92">
        <v>85495</v>
      </c>
      <c r="D360" s="93"/>
      <c r="E360" s="132"/>
      <c r="F360" s="132"/>
      <c r="G360" s="74">
        <v>0</v>
      </c>
      <c r="H360" s="74">
        <v>269</v>
      </c>
      <c r="I360" s="29">
        <f t="shared" si="8"/>
        <v>269</v>
      </c>
      <c r="J360" s="75">
        <v>0</v>
      </c>
      <c r="K360" s="65"/>
    </row>
    <row r="361" spans="1:11" ht="15">
      <c r="A361" s="26" t="s">
        <v>26</v>
      </c>
      <c r="B361" s="133">
        <v>854</v>
      </c>
      <c r="C361" s="9"/>
      <c r="D361" s="10"/>
      <c r="E361" s="10"/>
      <c r="F361" s="10"/>
      <c r="G361" s="74">
        <f>G350+G356+G358</f>
        <v>308985</v>
      </c>
      <c r="H361" s="74">
        <v>143747</v>
      </c>
      <c r="I361" s="29">
        <f t="shared" si="8"/>
        <v>-165238</v>
      </c>
      <c r="J361" s="75">
        <f t="shared" si="10"/>
        <v>46.522323090117645</v>
      </c>
      <c r="K361" s="65"/>
    </row>
    <row r="362" spans="1:11" ht="48.75" customHeight="1">
      <c r="A362" s="18" t="s">
        <v>205</v>
      </c>
      <c r="B362" s="128">
        <v>900</v>
      </c>
      <c r="C362" s="17">
        <v>90002</v>
      </c>
      <c r="D362" s="21">
        <v>4430</v>
      </c>
      <c r="E362" s="22" t="s">
        <v>63</v>
      </c>
      <c r="F362" s="134"/>
      <c r="G362" s="80">
        <v>0</v>
      </c>
      <c r="H362" s="80">
        <v>9301</v>
      </c>
      <c r="I362" s="24">
        <f t="shared" si="8"/>
        <v>9301</v>
      </c>
      <c r="J362" s="64">
        <v>0</v>
      </c>
      <c r="K362" s="65"/>
    </row>
    <row r="363" spans="1:11" ht="15">
      <c r="A363" s="26" t="s">
        <v>54</v>
      </c>
      <c r="B363" s="92"/>
      <c r="C363" s="9">
        <v>90002</v>
      </c>
      <c r="D363" s="10"/>
      <c r="E363" s="10"/>
      <c r="F363" s="10"/>
      <c r="G363" s="74">
        <v>0</v>
      </c>
      <c r="H363" s="74">
        <v>9301</v>
      </c>
      <c r="I363" s="29">
        <f t="shared" si="8"/>
        <v>9301</v>
      </c>
      <c r="J363" s="75">
        <v>0</v>
      </c>
      <c r="K363" s="65"/>
    </row>
    <row r="364" spans="1:11" ht="43.5">
      <c r="A364" s="18" t="s">
        <v>206</v>
      </c>
      <c r="B364" s="66">
        <v>900</v>
      </c>
      <c r="C364" s="17">
        <v>90015</v>
      </c>
      <c r="D364" s="21">
        <v>4260</v>
      </c>
      <c r="E364" s="68" t="s">
        <v>42</v>
      </c>
      <c r="F364" s="134"/>
      <c r="G364" s="80">
        <v>194360</v>
      </c>
      <c r="H364" s="80">
        <v>227440</v>
      </c>
      <c r="I364" s="24">
        <f t="shared" si="8"/>
        <v>33080</v>
      </c>
      <c r="J364" s="64">
        <v>117</v>
      </c>
      <c r="K364" s="65"/>
    </row>
    <row r="365" spans="1:11" ht="15">
      <c r="A365" s="26"/>
      <c r="B365" s="133"/>
      <c r="C365" s="17">
        <v>90015</v>
      </c>
      <c r="D365" s="21">
        <v>4270</v>
      </c>
      <c r="E365" s="21" t="s">
        <v>207</v>
      </c>
      <c r="F365" s="21"/>
      <c r="G365" s="106">
        <v>100000</v>
      </c>
      <c r="H365" s="80">
        <v>100000</v>
      </c>
      <c r="I365" s="24">
        <f t="shared" si="8"/>
        <v>0</v>
      </c>
      <c r="J365" s="64">
        <v>100</v>
      </c>
      <c r="K365" s="65"/>
    </row>
    <row r="366" spans="1:11" ht="15">
      <c r="A366" s="26"/>
      <c r="B366" s="133"/>
      <c r="C366" s="17">
        <v>90015</v>
      </c>
      <c r="D366" s="21">
        <v>4300</v>
      </c>
      <c r="E366" s="22" t="s">
        <v>29</v>
      </c>
      <c r="F366" s="22"/>
      <c r="G366" s="106">
        <v>77000</v>
      </c>
      <c r="H366" s="80">
        <v>128000</v>
      </c>
      <c r="I366" s="24">
        <f t="shared" si="8"/>
        <v>51000</v>
      </c>
      <c r="J366" s="64">
        <v>166.2</v>
      </c>
      <c r="K366" s="65"/>
    </row>
    <row r="367" spans="1:11" ht="15">
      <c r="A367" s="26" t="s">
        <v>16</v>
      </c>
      <c r="B367" s="133"/>
      <c r="C367" s="9">
        <v>90015</v>
      </c>
      <c r="D367" s="10"/>
      <c r="E367" s="10"/>
      <c r="F367" s="10"/>
      <c r="G367" s="101">
        <f>SUM(G364:G366)</f>
        <v>371360</v>
      </c>
      <c r="H367" s="74">
        <f>SUM(H364:H366)</f>
        <v>455440</v>
      </c>
      <c r="I367" s="29">
        <f t="shared" si="8"/>
        <v>84080</v>
      </c>
      <c r="J367" s="75">
        <v>122.6</v>
      </c>
      <c r="K367" s="65"/>
    </row>
    <row r="368" spans="1:11" ht="43.5">
      <c r="A368" s="18" t="s">
        <v>208</v>
      </c>
      <c r="B368" s="66">
        <v>900</v>
      </c>
      <c r="C368" s="17">
        <v>90017</v>
      </c>
      <c r="D368" s="21">
        <v>2650</v>
      </c>
      <c r="E368" s="41" t="s">
        <v>209</v>
      </c>
      <c r="F368" s="84"/>
      <c r="G368" s="106">
        <v>227474</v>
      </c>
      <c r="H368" s="80">
        <v>164536</v>
      </c>
      <c r="I368" s="24">
        <f t="shared" si="8"/>
        <v>-62938</v>
      </c>
      <c r="J368" s="64">
        <v>72.3</v>
      </c>
      <c r="K368" s="65"/>
    </row>
    <row r="369" spans="1:11" ht="15">
      <c r="A369" s="26" t="s">
        <v>16</v>
      </c>
      <c r="B369" s="133"/>
      <c r="C369" s="9">
        <v>90017</v>
      </c>
      <c r="D369" s="10"/>
      <c r="E369" s="10"/>
      <c r="F369" s="10"/>
      <c r="G369" s="101">
        <v>227474</v>
      </c>
      <c r="H369" s="74">
        <v>164536</v>
      </c>
      <c r="I369" s="29">
        <f t="shared" si="8"/>
        <v>-62938</v>
      </c>
      <c r="J369" s="75">
        <v>72.3</v>
      </c>
      <c r="K369" s="65"/>
    </row>
    <row r="370" spans="1:11" ht="29.25">
      <c r="A370" s="18" t="s">
        <v>210</v>
      </c>
      <c r="B370" s="66">
        <v>900</v>
      </c>
      <c r="C370" s="17">
        <v>90020</v>
      </c>
      <c r="D370" s="21">
        <v>4300</v>
      </c>
      <c r="E370" s="41" t="s">
        <v>29</v>
      </c>
      <c r="F370" s="42"/>
      <c r="G370" s="106">
        <v>3500</v>
      </c>
      <c r="H370" s="80">
        <v>3500</v>
      </c>
      <c r="I370" s="24">
        <f t="shared" si="8"/>
        <v>0</v>
      </c>
      <c r="J370" s="64">
        <v>100</v>
      </c>
      <c r="K370" s="65"/>
    </row>
    <row r="371" spans="1:11" ht="15">
      <c r="A371" s="26" t="s">
        <v>204</v>
      </c>
      <c r="B371" s="133"/>
      <c r="C371" s="9">
        <v>90020</v>
      </c>
      <c r="D371" s="10"/>
      <c r="E371" s="10"/>
      <c r="F371" s="10"/>
      <c r="G371" s="101">
        <v>3500</v>
      </c>
      <c r="H371" s="74">
        <v>3500</v>
      </c>
      <c r="I371" s="29">
        <f t="shared" si="8"/>
        <v>0</v>
      </c>
      <c r="J371" s="75">
        <v>100</v>
      </c>
      <c r="K371" s="65"/>
    </row>
    <row r="372" spans="1:11" ht="15">
      <c r="A372" s="26" t="s">
        <v>211</v>
      </c>
      <c r="B372" s="133">
        <v>900</v>
      </c>
      <c r="C372" s="9"/>
      <c r="D372" s="10"/>
      <c r="E372" s="10"/>
      <c r="F372" s="10"/>
      <c r="G372" s="101">
        <v>602334</v>
      </c>
      <c r="H372" s="74">
        <v>632777</v>
      </c>
      <c r="I372" s="29">
        <f t="shared" si="8"/>
        <v>30443</v>
      </c>
      <c r="J372" s="75">
        <v>105.1</v>
      </c>
      <c r="K372" s="65"/>
    </row>
    <row r="373" spans="1:11" ht="31.5" customHeight="1">
      <c r="A373" s="18" t="s">
        <v>212</v>
      </c>
      <c r="B373" s="66">
        <v>921</v>
      </c>
      <c r="C373" s="17">
        <v>92109</v>
      </c>
      <c r="D373" s="21">
        <v>3020</v>
      </c>
      <c r="E373" s="41" t="s">
        <v>213</v>
      </c>
      <c r="F373" s="84"/>
      <c r="G373" s="106">
        <v>701</v>
      </c>
      <c r="H373" s="80">
        <v>650</v>
      </c>
      <c r="I373" s="24">
        <f t="shared" si="8"/>
        <v>-51</v>
      </c>
      <c r="J373" s="64">
        <v>92.7</v>
      </c>
      <c r="K373" s="65"/>
    </row>
    <row r="374" spans="1:11" ht="15">
      <c r="A374" s="26"/>
      <c r="B374" s="66"/>
      <c r="C374" s="17">
        <v>92109</v>
      </c>
      <c r="D374" s="21">
        <v>4010</v>
      </c>
      <c r="E374" s="41" t="s">
        <v>36</v>
      </c>
      <c r="F374" s="84"/>
      <c r="G374" s="106">
        <v>86500</v>
      </c>
      <c r="H374" s="80">
        <v>103100</v>
      </c>
      <c r="I374" s="24">
        <f t="shared" si="8"/>
        <v>16600</v>
      </c>
      <c r="J374" s="64">
        <v>119.2</v>
      </c>
      <c r="K374" s="65"/>
    </row>
    <row r="375" spans="1:11" ht="15">
      <c r="A375" s="26"/>
      <c r="B375" s="92"/>
      <c r="C375" s="17">
        <v>92109</v>
      </c>
      <c r="D375" s="21">
        <v>4040</v>
      </c>
      <c r="E375" s="41" t="s">
        <v>214</v>
      </c>
      <c r="F375" s="42"/>
      <c r="G375" s="106">
        <v>5000</v>
      </c>
      <c r="H375" s="80">
        <v>6000</v>
      </c>
      <c r="I375" s="24">
        <f t="shared" si="8"/>
        <v>1000</v>
      </c>
      <c r="J375" s="64">
        <v>120</v>
      </c>
      <c r="K375" s="65"/>
    </row>
    <row r="376" spans="1:11" ht="15">
      <c r="A376" s="26"/>
      <c r="B376" s="92"/>
      <c r="C376" s="17">
        <v>92109</v>
      </c>
      <c r="D376" s="21">
        <v>4110</v>
      </c>
      <c r="E376" s="41" t="s">
        <v>38</v>
      </c>
      <c r="F376" s="42"/>
      <c r="G376" s="106">
        <v>16500</v>
      </c>
      <c r="H376" s="80">
        <v>23140</v>
      </c>
      <c r="I376" s="24">
        <f t="shared" si="8"/>
        <v>6640</v>
      </c>
      <c r="J376" s="64">
        <v>140.20000000000002</v>
      </c>
      <c r="K376" s="65"/>
    </row>
    <row r="377" spans="1:11" ht="15">
      <c r="A377" s="26"/>
      <c r="B377" s="92"/>
      <c r="C377" s="17">
        <v>92109</v>
      </c>
      <c r="D377" s="21">
        <v>4120</v>
      </c>
      <c r="E377" s="41" t="s">
        <v>39</v>
      </c>
      <c r="F377" s="42"/>
      <c r="G377" s="106">
        <v>2200</v>
      </c>
      <c r="H377" s="80">
        <v>3540</v>
      </c>
      <c r="I377" s="24">
        <f t="shared" si="8"/>
        <v>1340</v>
      </c>
      <c r="J377" s="64">
        <v>160.9</v>
      </c>
      <c r="K377" s="65"/>
    </row>
    <row r="378" spans="1:11" ht="15">
      <c r="A378" s="26"/>
      <c r="B378" s="92"/>
      <c r="C378" s="17">
        <v>92109</v>
      </c>
      <c r="D378" s="21">
        <v>4170</v>
      </c>
      <c r="E378" s="41" t="s">
        <v>215</v>
      </c>
      <c r="F378" s="42"/>
      <c r="G378" s="106">
        <v>40000</v>
      </c>
      <c r="H378" s="80">
        <v>50000</v>
      </c>
      <c r="I378" s="24">
        <f t="shared" si="8"/>
        <v>10000</v>
      </c>
      <c r="J378" s="64">
        <v>125</v>
      </c>
      <c r="K378" s="65"/>
    </row>
    <row r="379" spans="1:11" ht="15">
      <c r="A379" s="26"/>
      <c r="B379" s="92"/>
      <c r="C379" s="17">
        <v>92109</v>
      </c>
      <c r="D379" s="21">
        <v>4210</v>
      </c>
      <c r="E379" s="41" t="s">
        <v>216</v>
      </c>
      <c r="F379" s="42"/>
      <c r="G379" s="106">
        <v>232500</v>
      </c>
      <c r="H379" s="80">
        <v>206000</v>
      </c>
      <c r="I379" s="24">
        <f t="shared" si="8"/>
        <v>-26500</v>
      </c>
      <c r="J379" s="64">
        <v>88.6</v>
      </c>
      <c r="K379" s="65"/>
    </row>
    <row r="380" spans="1:11" ht="15">
      <c r="A380" s="26"/>
      <c r="B380" s="92"/>
      <c r="C380" s="17">
        <v>92109</v>
      </c>
      <c r="D380" s="21">
        <v>4260</v>
      </c>
      <c r="E380" s="41" t="s">
        <v>42</v>
      </c>
      <c r="F380" s="42"/>
      <c r="G380" s="106">
        <v>31500</v>
      </c>
      <c r="H380" s="80">
        <v>41500</v>
      </c>
      <c r="I380" s="24">
        <f t="shared" si="8"/>
        <v>10000</v>
      </c>
      <c r="J380" s="64">
        <v>130.7</v>
      </c>
      <c r="K380" s="65"/>
    </row>
    <row r="381" spans="1:11" ht="15">
      <c r="A381" s="26"/>
      <c r="B381" s="92"/>
      <c r="C381" s="17">
        <v>92109</v>
      </c>
      <c r="D381" s="21">
        <v>4270</v>
      </c>
      <c r="E381" s="41" t="s">
        <v>28</v>
      </c>
      <c r="F381" s="42"/>
      <c r="G381" s="106">
        <v>131000</v>
      </c>
      <c r="H381" s="80">
        <v>145100</v>
      </c>
      <c r="I381" s="24">
        <f t="shared" si="8"/>
        <v>14100</v>
      </c>
      <c r="J381" s="64">
        <v>110.8</v>
      </c>
      <c r="K381" s="65"/>
    </row>
    <row r="382" spans="1:11" ht="15">
      <c r="A382" s="26"/>
      <c r="B382" s="92"/>
      <c r="C382" s="17">
        <v>92109</v>
      </c>
      <c r="D382" s="21">
        <v>4300</v>
      </c>
      <c r="E382" s="41" t="s">
        <v>29</v>
      </c>
      <c r="F382" s="42"/>
      <c r="G382" s="106">
        <v>45000</v>
      </c>
      <c r="H382" s="80">
        <v>45000</v>
      </c>
      <c r="I382" s="24">
        <f t="shared" si="8"/>
        <v>0</v>
      </c>
      <c r="J382" s="64">
        <v>100</v>
      </c>
      <c r="K382" s="65"/>
    </row>
    <row r="383" spans="1:11" ht="15">
      <c r="A383" s="26"/>
      <c r="B383" s="92"/>
      <c r="C383" s="17">
        <v>92109</v>
      </c>
      <c r="D383" s="21">
        <v>4370</v>
      </c>
      <c r="E383" s="41" t="s">
        <v>217</v>
      </c>
      <c r="F383" s="42"/>
      <c r="G383" s="106">
        <v>3500</v>
      </c>
      <c r="H383" s="80">
        <v>3000</v>
      </c>
      <c r="I383" s="24">
        <f t="shared" si="8"/>
        <v>-500</v>
      </c>
      <c r="J383" s="64">
        <v>85.7</v>
      </c>
      <c r="K383" s="65"/>
    </row>
    <row r="384" spans="1:11" ht="15">
      <c r="A384" s="26"/>
      <c r="B384" s="92"/>
      <c r="C384" s="17">
        <v>92109</v>
      </c>
      <c r="D384" s="21">
        <v>4410</v>
      </c>
      <c r="E384" s="41" t="s">
        <v>52</v>
      </c>
      <c r="F384" s="42"/>
      <c r="G384" s="106">
        <v>900</v>
      </c>
      <c r="H384" s="80">
        <v>2400</v>
      </c>
      <c r="I384" s="24">
        <f t="shared" si="8"/>
        <v>1500</v>
      </c>
      <c r="J384" s="64">
        <v>266.7</v>
      </c>
      <c r="K384" s="65"/>
    </row>
    <row r="385" spans="1:11" ht="15">
      <c r="A385" s="26"/>
      <c r="B385" s="92"/>
      <c r="C385" s="17">
        <v>92109</v>
      </c>
      <c r="D385" s="21">
        <v>4440</v>
      </c>
      <c r="E385" s="41" t="s">
        <v>103</v>
      </c>
      <c r="F385" s="42"/>
      <c r="G385" s="106">
        <v>3000</v>
      </c>
      <c r="H385" s="80">
        <v>3300</v>
      </c>
      <c r="I385" s="24">
        <f t="shared" si="8"/>
        <v>300</v>
      </c>
      <c r="J385" s="64">
        <v>110</v>
      </c>
      <c r="K385" s="65"/>
    </row>
    <row r="386" spans="1:11" ht="15">
      <c r="A386" s="26"/>
      <c r="B386" s="92"/>
      <c r="C386" s="17">
        <v>92109</v>
      </c>
      <c r="D386" s="21">
        <v>4700</v>
      </c>
      <c r="E386" s="41" t="s">
        <v>65</v>
      </c>
      <c r="F386" s="42"/>
      <c r="G386" s="106">
        <v>419</v>
      </c>
      <c r="H386" s="80">
        <v>500</v>
      </c>
      <c r="I386" s="24">
        <f t="shared" si="8"/>
        <v>81</v>
      </c>
      <c r="J386" s="64">
        <v>119.3</v>
      </c>
      <c r="K386" s="65"/>
    </row>
    <row r="387" spans="1:11" ht="15">
      <c r="A387" s="26"/>
      <c r="B387" s="92"/>
      <c r="C387" s="17">
        <v>92109</v>
      </c>
      <c r="D387" s="21">
        <v>6050</v>
      </c>
      <c r="E387" s="41" t="s">
        <v>19</v>
      </c>
      <c r="F387" s="42"/>
      <c r="G387" s="106">
        <v>20000</v>
      </c>
      <c r="H387" s="80">
        <v>10000</v>
      </c>
      <c r="I387" s="24">
        <f t="shared" si="8"/>
        <v>-10000</v>
      </c>
      <c r="J387" s="64">
        <v>50</v>
      </c>
      <c r="K387" s="65"/>
    </row>
    <row r="388" spans="1:11" ht="15">
      <c r="A388" s="26" t="s">
        <v>16</v>
      </c>
      <c r="B388" s="92"/>
      <c r="C388" s="9">
        <v>92109</v>
      </c>
      <c r="D388" s="10"/>
      <c r="E388" s="10"/>
      <c r="F388" s="10"/>
      <c r="G388" s="101">
        <f>SUM(G373:G387)</f>
        <v>618720</v>
      </c>
      <c r="H388" s="74">
        <f>SUM(H373:H387)</f>
        <v>643230</v>
      </c>
      <c r="I388" s="29">
        <f t="shared" si="8"/>
        <v>24510</v>
      </c>
      <c r="J388" s="75">
        <v>104</v>
      </c>
      <c r="K388" s="65"/>
    </row>
    <row r="389" spans="1:11" ht="29.25">
      <c r="A389" s="18" t="s">
        <v>218</v>
      </c>
      <c r="B389" s="66">
        <v>921</v>
      </c>
      <c r="C389" s="17">
        <v>92116</v>
      </c>
      <c r="D389" s="21">
        <v>2480</v>
      </c>
      <c r="E389" s="41" t="s">
        <v>152</v>
      </c>
      <c r="F389" s="42"/>
      <c r="G389" s="106">
        <v>69634</v>
      </c>
      <c r="H389" s="80">
        <v>100500</v>
      </c>
      <c r="I389" s="24">
        <f t="shared" si="8"/>
        <v>30866</v>
      </c>
      <c r="J389" s="64">
        <v>144.3</v>
      </c>
      <c r="K389" s="65"/>
    </row>
    <row r="390" spans="1:11" ht="15">
      <c r="A390" s="26" t="s">
        <v>16</v>
      </c>
      <c r="B390" s="133"/>
      <c r="C390" s="9">
        <v>92116</v>
      </c>
      <c r="D390" s="10"/>
      <c r="E390" s="10"/>
      <c r="F390" s="10"/>
      <c r="G390" s="101">
        <v>69634</v>
      </c>
      <c r="H390" s="74">
        <v>100500</v>
      </c>
      <c r="I390" s="29">
        <f aca="true" t="shared" si="11" ref="I390:I400">SUM(H390-G390)</f>
        <v>30866</v>
      </c>
      <c r="J390" s="75">
        <v>144.3</v>
      </c>
      <c r="K390" s="65"/>
    </row>
    <row r="391" spans="1:11" ht="33.75" customHeight="1">
      <c r="A391" s="18" t="s">
        <v>219</v>
      </c>
      <c r="B391" s="66">
        <v>921</v>
      </c>
      <c r="C391" s="17">
        <v>92195</v>
      </c>
      <c r="D391" s="21">
        <v>2820</v>
      </c>
      <c r="E391" s="22" t="s">
        <v>220</v>
      </c>
      <c r="F391" s="22"/>
      <c r="G391" s="106">
        <v>10000</v>
      </c>
      <c r="H391" s="80">
        <v>10000</v>
      </c>
      <c r="I391" s="24">
        <f t="shared" si="11"/>
        <v>0</v>
      </c>
      <c r="J391" s="64">
        <v>100</v>
      </c>
      <c r="K391" s="65"/>
    </row>
    <row r="392" spans="1:11" ht="15">
      <c r="A392" s="26" t="s">
        <v>54</v>
      </c>
      <c r="B392" s="133"/>
      <c r="C392" s="9">
        <v>92195</v>
      </c>
      <c r="D392" s="10"/>
      <c r="E392" s="10"/>
      <c r="F392" s="10"/>
      <c r="G392" s="101">
        <v>10000</v>
      </c>
      <c r="H392" s="74">
        <v>10000</v>
      </c>
      <c r="I392" s="24">
        <f t="shared" si="11"/>
        <v>0</v>
      </c>
      <c r="J392" s="64">
        <v>100</v>
      </c>
      <c r="K392" s="65"/>
    </row>
    <row r="393" spans="1:11" ht="15">
      <c r="A393" s="26" t="s">
        <v>26</v>
      </c>
      <c r="B393" s="133">
        <v>921</v>
      </c>
      <c r="C393" s="17"/>
      <c r="D393" s="21"/>
      <c r="E393" s="21"/>
      <c r="F393" s="21"/>
      <c r="G393" s="101">
        <v>740620</v>
      </c>
      <c r="H393" s="74">
        <v>753730</v>
      </c>
      <c r="I393" s="24">
        <f t="shared" si="11"/>
        <v>13110</v>
      </c>
      <c r="J393" s="64">
        <v>104.1</v>
      </c>
      <c r="K393" s="65"/>
    </row>
    <row r="394" spans="1:11" ht="15">
      <c r="A394" s="18" t="s">
        <v>221</v>
      </c>
      <c r="B394" s="66">
        <v>926</v>
      </c>
      <c r="C394" s="17">
        <v>92605</v>
      </c>
      <c r="D394" s="21">
        <v>2820</v>
      </c>
      <c r="E394" s="22" t="s">
        <v>222</v>
      </c>
      <c r="F394" s="22"/>
      <c r="G394" s="106">
        <v>45000</v>
      </c>
      <c r="H394" s="80">
        <v>50000</v>
      </c>
      <c r="I394" s="24">
        <f t="shared" si="11"/>
        <v>5000</v>
      </c>
      <c r="J394" s="64">
        <v>88.9</v>
      </c>
      <c r="K394" s="65"/>
    </row>
    <row r="395" spans="1:11" ht="15">
      <c r="A395" s="18"/>
      <c r="B395" s="66"/>
      <c r="C395" s="17">
        <v>92605</v>
      </c>
      <c r="D395" s="21">
        <v>4210</v>
      </c>
      <c r="E395" s="45" t="s">
        <v>216</v>
      </c>
      <c r="F395" s="135"/>
      <c r="G395" s="106">
        <v>5000</v>
      </c>
      <c r="H395" s="80">
        <v>20000</v>
      </c>
      <c r="I395" s="24">
        <f t="shared" si="11"/>
        <v>15000</v>
      </c>
      <c r="J395" s="64">
        <v>500</v>
      </c>
      <c r="K395" s="65"/>
    </row>
    <row r="396" spans="1:11" ht="15">
      <c r="A396" s="18"/>
      <c r="B396" s="66"/>
      <c r="C396" s="17">
        <v>92605</v>
      </c>
      <c r="D396" s="21">
        <v>4300</v>
      </c>
      <c r="E396" s="21"/>
      <c r="F396" s="21"/>
      <c r="G396" s="106">
        <v>0</v>
      </c>
      <c r="H396" s="80">
        <v>15000</v>
      </c>
      <c r="I396" s="24">
        <f t="shared" si="11"/>
        <v>15000</v>
      </c>
      <c r="J396" s="64">
        <v>0</v>
      </c>
      <c r="K396" s="65"/>
    </row>
    <row r="397" spans="1:11" ht="15">
      <c r="A397" s="26" t="s">
        <v>54</v>
      </c>
      <c r="B397" s="133"/>
      <c r="C397" s="9">
        <v>92605</v>
      </c>
      <c r="D397" s="10"/>
      <c r="E397" s="10"/>
      <c r="F397" s="10"/>
      <c r="G397" s="101">
        <v>50000</v>
      </c>
      <c r="H397" s="74">
        <f>SUM(H394:H396)</f>
        <v>85000</v>
      </c>
      <c r="I397" s="29">
        <f t="shared" si="11"/>
        <v>35000</v>
      </c>
      <c r="J397" s="75">
        <v>170</v>
      </c>
      <c r="K397" s="65"/>
    </row>
    <row r="398" spans="1:11" ht="15">
      <c r="A398" s="26" t="s">
        <v>223</v>
      </c>
      <c r="B398" s="133">
        <v>926</v>
      </c>
      <c r="C398" s="9"/>
      <c r="D398" s="10"/>
      <c r="E398" s="10"/>
      <c r="F398" s="10"/>
      <c r="G398" s="101">
        <v>50000</v>
      </c>
      <c r="H398" s="74">
        <v>85000</v>
      </c>
      <c r="I398" s="29">
        <f t="shared" si="11"/>
        <v>35000</v>
      </c>
      <c r="J398" s="75">
        <v>170</v>
      </c>
      <c r="K398" s="65"/>
    </row>
    <row r="399" spans="1:11" ht="15">
      <c r="A399" s="18"/>
      <c r="B399" s="17"/>
      <c r="C399" s="17"/>
      <c r="D399" s="21"/>
      <c r="E399" s="21"/>
      <c r="F399" s="21"/>
      <c r="G399" s="80"/>
      <c r="H399" s="80"/>
      <c r="I399" s="24"/>
      <c r="J399" s="64"/>
      <c r="K399" s="65"/>
    </row>
    <row r="400" spans="1:11" ht="18" customHeight="1">
      <c r="A400" s="26" t="s">
        <v>224</v>
      </c>
      <c r="B400" s="9"/>
      <c r="C400" s="9"/>
      <c r="D400" s="10"/>
      <c r="E400" s="10"/>
      <c r="F400" s="10"/>
      <c r="G400" s="74">
        <v>19729114</v>
      </c>
      <c r="H400" s="74">
        <v>19507945</v>
      </c>
      <c r="I400" s="29">
        <f t="shared" si="11"/>
        <v>-221169</v>
      </c>
      <c r="J400" s="75">
        <v>98.9</v>
      </c>
      <c r="K400" s="65"/>
    </row>
    <row r="401" spans="9:11" ht="12.75">
      <c r="I401" s="136"/>
      <c r="K401" s="65"/>
    </row>
    <row r="402" ht="12.75">
      <c r="K402" s="65"/>
    </row>
    <row r="403" ht="12.75">
      <c r="K403" s="65"/>
    </row>
    <row r="404" ht="12.75">
      <c r="K404" s="65"/>
    </row>
    <row r="405" ht="12.75">
      <c r="K405" s="65"/>
    </row>
    <row r="406" ht="12.75">
      <c r="K406" s="65"/>
    </row>
    <row r="407" ht="12.75">
      <c r="K407" s="65"/>
    </row>
    <row r="408" ht="12.75">
      <c r="K408" s="65"/>
    </row>
    <row r="409" ht="12.75">
      <c r="K409" s="65"/>
    </row>
    <row r="410" ht="12.75">
      <c r="K410" s="65"/>
    </row>
    <row r="411" ht="12.75">
      <c r="K411" s="125"/>
    </row>
  </sheetData>
  <mergeCells count="158"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21:F21"/>
    <mergeCell ref="E26:F26"/>
    <mergeCell ref="E27:F27"/>
    <mergeCell ref="E31:F31"/>
    <mergeCell ref="E32:F32"/>
    <mergeCell ref="E42:F42"/>
    <mergeCell ref="E43:F43"/>
    <mergeCell ref="E45:F45"/>
    <mergeCell ref="E47:F47"/>
    <mergeCell ref="E48:F48"/>
    <mergeCell ref="E53:F53"/>
    <mergeCell ref="E55:F55"/>
    <mergeCell ref="E60:F60"/>
    <mergeCell ref="E83:F83"/>
    <mergeCell ref="E86:F86"/>
    <mergeCell ref="E89:F89"/>
    <mergeCell ref="E90:F90"/>
    <mergeCell ref="E92:F92"/>
    <mergeCell ref="E94:F94"/>
    <mergeCell ref="E95:F95"/>
    <mergeCell ref="E98:F98"/>
    <mergeCell ref="E110:F110"/>
    <mergeCell ref="E111:F111"/>
    <mergeCell ref="E115:F115"/>
    <mergeCell ref="E116:F116"/>
    <mergeCell ref="E118:F118"/>
    <mergeCell ref="E119:F119"/>
    <mergeCell ref="E124:F124"/>
    <mergeCell ref="E133:F133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7:F147"/>
    <mergeCell ref="E148:F148"/>
    <mergeCell ref="E149:F149"/>
    <mergeCell ref="E159:F159"/>
    <mergeCell ref="E161:F161"/>
    <mergeCell ref="E162:F162"/>
    <mergeCell ref="E163:F163"/>
    <mergeCell ref="E164:F164"/>
    <mergeCell ref="E170:F170"/>
    <mergeCell ref="E171:F171"/>
    <mergeCell ref="E176:F176"/>
    <mergeCell ref="E180:F180"/>
    <mergeCell ref="E183:F183"/>
    <mergeCell ref="E184:F184"/>
    <mergeCell ref="E185:F185"/>
    <mergeCell ref="E193:F193"/>
    <mergeCell ref="E196:F196"/>
    <mergeCell ref="E199:F199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2:F212"/>
    <mergeCell ref="E213:F213"/>
    <mergeCell ref="E218:F218"/>
    <mergeCell ref="E225:F225"/>
    <mergeCell ref="E227:F227"/>
    <mergeCell ref="E228:F228"/>
    <mergeCell ref="E229:F229"/>
    <mergeCell ref="E231:F231"/>
    <mergeCell ref="E232:F232"/>
    <mergeCell ref="E234:F234"/>
    <mergeCell ref="E235:F235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7:F257"/>
    <mergeCell ref="E267:F267"/>
    <mergeCell ref="E269:F269"/>
    <mergeCell ref="E270:F270"/>
    <mergeCell ref="E272:F272"/>
    <mergeCell ref="E276:F276"/>
    <mergeCell ref="E277:F277"/>
    <mergeCell ref="E293:F293"/>
    <mergeCell ref="E304:F304"/>
    <mergeCell ref="E305:F305"/>
    <mergeCell ref="E307:F307"/>
    <mergeCell ref="E310:F310"/>
    <mergeCell ref="E312:F312"/>
    <mergeCell ref="E328:F328"/>
    <mergeCell ref="E330:F330"/>
    <mergeCell ref="E331:F331"/>
    <mergeCell ref="E333:F333"/>
    <mergeCell ref="E337:F337"/>
    <mergeCell ref="E338:F338"/>
    <mergeCell ref="E339:F339"/>
    <mergeCell ref="E342:F342"/>
    <mergeCell ref="E343:F343"/>
    <mergeCell ref="E344:F344"/>
    <mergeCell ref="E345:F345"/>
    <mergeCell ref="E346:F346"/>
    <mergeCell ref="E347:F347"/>
    <mergeCell ref="E348:F348"/>
    <mergeCell ref="E349:F349"/>
    <mergeCell ref="E350:F350"/>
    <mergeCell ref="E351:F351"/>
    <mergeCell ref="E352:F352"/>
    <mergeCell ref="E353:F353"/>
    <mergeCell ref="E354:F354"/>
    <mergeCell ref="E355:F355"/>
    <mergeCell ref="E356:F356"/>
    <mergeCell ref="E358:F358"/>
    <mergeCell ref="E360:F360"/>
    <mergeCell ref="E361:F361"/>
    <mergeCell ref="E363:F363"/>
    <mergeCell ref="E365:F365"/>
    <mergeCell ref="E366:F366"/>
    <mergeCell ref="E367:F367"/>
    <mergeCell ref="E369:F369"/>
    <mergeCell ref="E371:F371"/>
    <mergeCell ref="E372:F372"/>
    <mergeCell ref="E388:F388"/>
    <mergeCell ref="E390:F390"/>
    <mergeCell ref="E391:F391"/>
    <mergeCell ref="E392:F392"/>
    <mergeCell ref="E393:F393"/>
    <mergeCell ref="E394:F394"/>
    <mergeCell ref="E396:F396"/>
    <mergeCell ref="E397:F397"/>
    <mergeCell ref="E398:F398"/>
    <mergeCell ref="E399:F399"/>
    <mergeCell ref="E400:F40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I18" sqref="I18"/>
    </sheetView>
  </sheetViews>
  <sheetFormatPr defaultColWidth="9.00390625" defaultRowHeight="12.75"/>
  <cols>
    <col min="1" max="1" width="6.375" style="0" customWidth="1"/>
    <col min="2" max="2" width="27.75390625" style="0" customWidth="1"/>
    <col min="3" max="4" width="11.00390625" style="0" customWidth="1"/>
    <col min="5" max="5" width="12.625" style="0" customWidth="1"/>
    <col min="6" max="6" width="6.875" style="0" customWidth="1"/>
  </cols>
  <sheetData>
    <row r="1" spans="1:7" ht="17.25">
      <c r="A1" s="137" t="s">
        <v>225</v>
      </c>
      <c r="B1" s="138"/>
      <c r="C1" s="138"/>
      <c r="D1" s="138"/>
      <c r="G1" t="s">
        <v>1</v>
      </c>
    </row>
    <row r="3" spans="1:5" ht="15">
      <c r="A3" s="139" t="s">
        <v>226</v>
      </c>
      <c r="B3" s="139"/>
      <c r="C3" s="139"/>
      <c r="D3" s="139"/>
      <c r="E3" s="140"/>
    </row>
    <row r="4" spans="1:5" ht="17.25">
      <c r="A4" s="141"/>
      <c r="B4" s="141"/>
      <c r="C4" s="141"/>
      <c r="D4" s="141"/>
      <c r="E4" s="141"/>
    </row>
    <row r="6" spans="1:6" ht="30" customHeight="1">
      <c r="A6" s="133" t="s">
        <v>4</v>
      </c>
      <c r="B6" s="133" t="s">
        <v>227</v>
      </c>
      <c r="C6" s="133" t="s">
        <v>8</v>
      </c>
      <c r="D6" s="142" t="s">
        <v>228</v>
      </c>
      <c r="E6" s="142" t="s">
        <v>229</v>
      </c>
      <c r="F6" s="132" t="s">
        <v>11</v>
      </c>
    </row>
    <row r="7" spans="1:6" ht="10.5" customHeight="1">
      <c r="A7" s="143"/>
      <c r="B7" s="144"/>
      <c r="C7" s="144"/>
      <c r="D7" s="144"/>
      <c r="E7" s="144"/>
      <c r="F7" s="144"/>
    </row>
    <row r="8" spans="1:6" ht="18.75" customHeight="1">
      <c r="A8" s="145" t="s">
        <v>13</v>
      </c>
      <c r="B8" s="92" t="s">
        <v>230</v>
      </c>
      <c r="C8" s="92">
        <v>717426</v>
      </c>
      <c r="D8" s="92">
        <v>331000</v>
      </c>
      <c r="E8" s="92">
        <f>SUM(D8-C8)</f>
        <v>-386426</v>
      </c>
      <c r="F8" s="92">
        <v>62.9</v>
      </c>
    </row>
    <row r="9" spans="1:6" ht="15">
      <c r="A9" s="146"/>
      <c r="B9" s="92"/>
      <c r="C9" s="92"/>
      <c r="D9" s="92"/>
      <c r="E9" s="92"/>
      <c r="F9" s="92"/>
    </row>
    <row r="10" spans="1:6" ht="20.25" customHeight="1">
      <c r="A10" s="146">
        <v>600</v>
      </c>
      <c r="B10" s="92" t="s">
        <v>231</v>
      </c>
      <c r="C10" s="92">
        <v>1670811</v>
      </c>
      <c r="D10" s="92">
        <v>950000</v>
      </c>
      <c r="E10" s="92">
        <f aca="true" t="shared" si="0" ref="E10:E43">SUM(D10-C10)</f>
        <v>-720811</v>
      </c>
      <c r="F10" s="92">
        <v>56.9</v>
      </c>
    </row>
    <row r="11" spans="1:6" ht="9.75" customHeight="1">
      <c r="A11" s="146"/>
      <c r="B11" s="92"/>
      <c r="C11" s="92"/>
      <c r="D11" s="92"/>
      <c r="E11" s="92"/>
      <c r="F11" s="92"/>
    </row>
    <row r="12" spans="1:6" ht="19.5" customHeight="1">
      <c r="A12" s="146">
        <v>700</v>
      </c>
      <c r="B12" s="92" t="s">
        <v>232</v>
      </c>
      <c r="C12" s="92">
        <v>700000</v>
      </c>
      <c r="D12" s="92">
        <v>823000</v>
      </c>
      <c r="E12" s="92">
        <f t="shared" si="0"/>
        <v>123000</v>
      </c>
      <c r="F12" s="92">
        <v>117.6</v>
      </c>
    </row>
    <row r="13" spans="1:6" ht="9" customHeight="1">
      <c r="A13" s="146"/>
      <c r="B13" s="92"/>
      <c r="C13" s="92"/>
      <c r="D13" s="92"/>
      <c r="E13" s="92"/>
      <c r="F13" s="92"/>
    </row>
    <row r="14" spans="1:6" ht="18.75" customHeight="1">
      <c r="A14" s="146">
        <v>710</v>
      </c>
      <c r="B14" s="92" t="s">
        <v>233</v>
      </c>
      <c r="C14" s="92">
        <v>155000</v>
      </c>
      <c r="D14" s="92">
        <v>175000</v>
      </c>
      <c r="E14" s="92">
        <f t="shared" si="0"/>
        <v>20000</v>
      </c>
      <c r="F14" s="92">
        <v>132.3</v>
      </c>
    </row>
    <row r="15" spans="1:6" ht="9.75" customHeight="1">
      <c r="A15" s="146"/>
      <c r="B15" s="92"/>
      <c r="C15" s="92"/>
      <c r="D15" s="92"/>
      <c r="E15" s="92"/>
      <c r="F15" s="92"/>
    </row>
    <row r="16" spans="1:6" ht="18.75" customHeight="1">
      <c r="A16" s="146">
        <v>750</v>
      </c>
      <c r="B16" s="92" t="s">
        <v>234</v>
      </c>
      <c r="C16" s="92">
        <v>2183930</v>
      </c>
      <c r="D16" s="92">
        <v>2464842</v>
      </c>
      <c r="E16" s="92">
        <f t="shared" si="0"/>
        <v>280912</v>
      </c>
      <c r="F16" s="92">
        <v>112.9</v>
      </c>
    </row>
    <row r="17" spans="1:6" ht="9.75" customHeight="1">
      <c r="A17" s="146"/>
      <c r="B17" s="92"/>
      <c r="C17" s="92"/>
      <c r="D17" s="92"/>
      <c r="E17" s="92"/>
      <c r="F17" s="92"/>
    </row>
    <row r="18" spans="1:6" ht="39.75" customHeight="1">
      <c r="A18" s="146">
        <v>751</v>
      </c>
      <c r="B18" s="147" t="s">
        <v>235</v>
      </c>
      <c r="C18" s="92">
        <v>2309</v>
      </c>
      <c r="D18" s="92">
        <v>2167</v>
      </c>
      <c r="E18" s="92">
        <f t="shared" si="0"/>
        <v>-142</v>
      </c>
      <c r="F18" s="92">
        <v>93.9</v>
      </c>
    </row>
    <row r="19" spans="1:6" ht="15">
      <c r="A19" s="146"/>
      <c r="B19" s="147"/>
      <c r="C19" s="92"/>
      <c r="D19" s="92"/>
      <c r="E19" s="92"/>
      <c r="F19" s="92"/>
    </row>
    <row r="20" spans="1:6" ht="26.25" customHeight="1">
      <c r="A20" s="146">
        <v>754</v>
      </c>
      <c r="B20" s="147" t="s">
        <v>236</v>
      </c>
      <c r="C20" s="92">
        <v>413000</v>
      </c>
      <c r="D20" s="92">
        <v>103000</v>
      </c>
      <c r="E20" s="92">
        <f t="shared" si="0"/>
        <v>-310000</v>
      </c>
      <c r="F20" s="92">
        <v>24.9</v>
      </c>
    </row>
    <row r="21" spans="1:6" ht="8.25" customHeight="1">
      <c r="A21" s="146"/>
      <c r="B21" s="147"/>
      <c r="C21" s="92"/>
      <c r="D21" s="92"/>
      <c r="E21" s="92"/>
      <c r="F21" s="92"/>
    </row>
    <row r="22" spans="1:6" ht="40.5" customHeight="1">
      <c r="A22" s="146">
        <v>756</v>
      </c>
      <c r="B22" s="147" t="s">
        <v>237</v>
      </c>
      <c r="C22" s="92">
        <v>43000</v>
      </c>
      <c r="D22" s="92">
        <v>55500</v>
      </c>
      <c r="E22" s="92">
        <f t="shared" si="0"/>
        <v>12500</v>
      </c>
      <c r="F22" s="92">
        <v>129.1</v>
      </c>
    </row>
    <row r="23" spans="1:6" ht="7.5" customHeight="1">
      <c r="A23" s="146"/>
      <c r="B23" s="147"/>
      <c r="C23" s="92"/>
      <c r="D23" s="92"/>
      <c r="E23" s="92"/>
      <c r="F23" s="92"/>
    </row>
    <row r="24" spans="1:6" ht="18" customHeight="1">
      <c r="A24" s="146">
        <v>757</v>
      </c>
      <c r="B24" s="147" t="s">
        <v>238</v>
      </c>
      <c r="C24" s="92">
        <v>80000</v>
      </c>
      <c r="D24" s="92">
        <v>129000</v>
      </c>
      <c r="E24" s="92">
        <f t="shared" si="0"/>
        <v>49000</v>
      </c>
      <c r="F24" s="92">
        <v>161.3</v>
      </c>
    </row>
    <row r="25" spans="1:6" ht="9" customHeight="1">
      <c r="A25" s="146"/>
      <c r="B25" s="147"/>
      <c r="C25" s="92"/>
      <c r="D25" s="92"/>
      <c r="E25" s="92"/>
      <c r="F25" s="92"/>
    </row>
    <row r="26" spans="1:6" ht="18" customHeight="1">
      <c r="A26" s="146">
        <v>758</v>
      </c>
      <c r="B26" s="147" t="s">
        <v>239</v>
      </c>
      <c r="C26" s="92">
        <v>0</v>
      </c>
      <c r="D26" s="92">
        <v>190000</v>
      </c>
      <c r="E26" s="92">
        <f t="shared" si="0"/>
        <v>190000</v>
      </c>
      <c r="F26" s="92">
        <v>0</v>
      </c>
    </row>
    <row r="27" spans="1:6" ht="28.5" customHeight="1">
      <c r="A27" s="146">
        <v>758</v>
      </c>
      <c r="B27" s="147" t="s">
        <v>240</v>
      </c>
      <c r="C27" s="92">
        <v>0</v>
      </c>
      <c r="D27" s="92">
        <v>80000</v>
      </c>
      <c r="E27" s="92">
        <f t="shared" si="0"/>
        <v>80000</v>
      </c>
      <c r="F27" s="92">
        <v>0</v>
      </c>
    </row>
    <row r="28" spans="1:6" ht="9" customHeight="1">
      <c r="A28" s="146"/>
      <c r="B28" s="147"/>
      <c r="C28" s="92"/>
      <c r="D28" s="92"/>
      <c r="E28" s="92"/>
      <c r="F28" s="92"/>
    </row>
    <row r="29" spans="1:6" ht="18" customHeight="1">
      <c r="A29" s="146">
        <v>801</v>
      </c>
      <c r="B29" s="147" t="s">
        <v>241</v>
      </c>
      <c r="C29" s="92">
        <v>7491113</v>
      </c>
      <c r="D29" s="92">
        <v>7871876</v>
      </c>
      <c r="E29" s="92">
        <f t="shared" si="0"/>
        <v>380763</v>
      </c>
      <c r="F29" s="92">
        <v>105.1</v>
      </c>
    </row>
    <row r="30" spans="1:6" ht="8.25" customHeight="1">
      <c r="A30" s="146"/>
      <c r="B30" s="147"/>
      <c r="C30" s="92"/>
      <c r="D30" s="92"/>
      <c r="E30" s="92"/>
      <c r="F30" s="92"/>
    </row>
    <row r="31" spans="1:6" ht="15.75" customHeight="1">
      <c r="A31" s="146">
        <v>851</v>
      </c>
      <c r="B31" s="147" t="s">
        <v>242</v>
      </c>
      <c r="C31" s="92">
        <v>122100</v>
      </c>
      <c r="D31" s="92">
        <v>145100</v>
      </c>
      <c r="E31" s="92">
        <f t="shared" si="0"/>
        <v>23000</v>
      </c>
      <c r="F31" s="92">
        <v>118.8</v>
      </c>
    </row>
    <row r="32" spans="1:6" ht="8.25" customHeight="1">
      <c r="A32" s="146"/>
      <c r="B32" s="147"/>
      <c r="C32" s="92"/>
      <c r="D32" s="92"/>
      <c r="E32" s="92"/>
      <c r="F32" s="92"/>
    </row>
    <row r="33" spans="1:6" ht="13.5" customHeight="1">
      <c r="A33" s="146">
        <v>852</v>
      </c>
      <c r="B33" s="92" t="s">
        <v>243</v>
      </c>
      <c r="C33" s="92">
        <v>4448486</v>
      </c>
      <c r="D33" s="92">
        <v>4572206</v>
      </c>
      <c r="E33" s="92">
        <f t="shared" si="0"/>
        <v>123720</v>
      </c>
      <c r="F33" s="92">
        <v>102.8</v>
      </c>
    </row>
    <row r="34" spans="1:6" ht="8.25" customHeight="1">
      <c r="A34" s="146"/>
      <c r="B34" s="92"/>
      <c r="C34" s="92"/>
      <c r="D34" s="92"/>
      <c r="E34" s="92"/>
      <c r="F34" s="92"/>
    </row>
    <row r="35" spans="1:6" ht="27" customHeight="1">
      <c r="A35" s="146">
        <v>854</v>
      </c>
      <c r="B35" s="147" t="s">
        <v>244</v>
      </c>
      <c r="C35" s="92">
        <v>308985</v>
      </c>
      <c r="D35" s="92">
        <v>143747</v>
      </c>
      <c r="E35" s="92">
        <f t="shared" si="0"/>
        <v>-165238</v>
      </c>
      <c r="F35" s="92">
        <v>46.5</v>
      </c>
    </row>
    <row r="36" spans="1:6" ht="9" customHeight="1">
      <c r="A36" s="148"/>
      <c r="B36" s="147"/>
      <c r="C36" s="92"/>
      <c r="D36" s="92"/>
      <c r="E36" s="92"/>
      <c r="F36" s="92"/>
    </row>
    <row r="37" spans="1:6" ht="25.5" customHeight="1">
      <c r="A37" s="146">
        <v>900</v>
      </c>
      <c r="B37" s="147" t="s">
        <v>245</v>
      </c>
      <c r="C37" s="92">
        <v>602334</v>
      </c>
      <c r="D37" s="92">
        <v>632777</v>
      </c>
      <c r="E37" s="92">
        <f t="shared" si="0"/>
        <v>30443</v>
      </c>
      <c r="F37" s="92">
        <v>105.1</v>
      </c>
    </row>
    <row r="38" spans="1:6" ht="9" customHeight="1">
      <c r="A38" s="146"/>
      <c r="B38" s="147"/>
      <c r="C38" s="92"/>
      <c r="D38" s="92"/>
      <c r="E38" s="92"/>
      <c r="F38" s="92"/>
    </row>
    <row r="39" spans="1:6" ht="27" customHeight="1">
      <c r="A39" s="149">
        <v>921</v>
      </c>
      <c r="B39" s="147" t="s">
        <v>246</v>
      </c>
      <c r="C39" s="147">
        <v>740620</v>
      </c>
      <c r="D39" s="150">
        <v>753730</v>
      </c>
      <c r="E39" s="92">
        <f t="shared" si="0"/>
        <v>13110</v>
      </c>
      <c r="F39" s="147">
        <v>104.1</v>
      </c>
    </row>
    <row r="40" spans="1:6" ht="8.25" customHeight="1">
      <c r="A40" s="149"/>
      <c r="B40" s="147"/>
      <c r="C40" s="147"/>
      <c r="D40" s="147"/>
      <c r="E40" s="92"/>
      <c r="F40" s="147"/>
    </row>
    <row r="41" spans="1:6" ht="15.75" customHeight="1">
      <c r="A41" s="149">
        <v>926</v>
      </c>
      <c r="B41" s="147" t="s">
        <v>247</v>
      </c>
      <c r="C41" s="147">
        <v>50000</v>
      </c>
      <c r="D41" s="147">
        <v>85000</v>
      </c>
      <c r="E41" s="92">
        <f t="shared" si="0"/>
        <v>35000</v>
      </c>
      <c r="F41" s="151">
        <v>170</v>
      </c>
    </row>
    <row r="42" spans="1:6" ht="15">
      <c r="A42" s="152"/>
      <c r="B42" s="147"/>
      <c r="C42" s="147"/>
      <c r="D42" s="147"/>
      <c r="E42" s="92"/>
      <c r="F42" s="147"/>
    </row>
    <row r="43" spans="1:6" ht="15.75" customHeight="1">
      <c r="A43" s="152"/>
      <c r="B43" s="147" t="s">
        <v>224</v>
      </c>
      <c r="C43" s="147">
        <f>SUM(C8:C42)</f>
        <v>19729114</v>
      </c>
      <c r="D43" s="147">
        <f>SUM(D8:D42)</f>
        <v>19507945</v>
      </c>
      <c r="E43" s="92">
        <f t="shared" si="0"/>
        <v>-221169</v>
      </c>
      <c r="F43" s="147">
        <v>98.9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Ksiegowa 1</cp:lastModifiedBy>
  <cp:lastPrinted>2007-11-09T11:49:24Z</cp:lastPrinted>
  <dcterms:created xsi:type="dcterms:W3CDTF">2005-10-14T07:44:32Z</dcterms:created>
  <dcterms:modified xsi:type="dcterms:W3CDTF">2007-11-15T10:40:17Z</dcterms:modified>
  <cp:category/>
  <cp:version/>
  <cp:contentType/>
  <cp:contentStatus/>
  <cp:revision>1</cp:revision>
</cp:coreProperties>
</file>